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3-2018-ДиР" sheetId="1" r:id="rId1"/>
    <sheet name="03-2018-МП" sheetId="2" r:id="rId2"/>
  </sheets>
  <definedNames>
    <definedName name="_xlnm.Print_Area" localSheetId="1">'03-2018-МП'!$A$1:$D$23</definedName>
  </definedNames>
  <calcPr fullCalcOnLoad="1"/>
</workbook>
</file>

<file path=xl/sharedStrings.xml><?xml version="1.0" encoding="utf-8"?>
<sst xmlns="http://schemas.openxmlformats.org/spreadsheetml/2006/main" count="190" uniqueCount="138">
  <si>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</si>
  <si>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</si>
  <si>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</si>
  <si>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</si>
  <si>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</si>
  <si>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</si>
  <si>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</si>
  <si>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</si>
  <si>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</si>
  <si>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</si>
  <si>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</si>
  <si>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</si>
  <si>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</si>
  <si>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</si>
  <si>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</si>
  <si>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</si>
  <si>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</si>
  <si>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</si>
  <si>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</si>
  <si>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</si>
  <si>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</si>
  <si>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</si>
  <si>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</si>
  <si>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</si>
  <si>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</si>
  <si>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</si>
  <si>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</si>
  <si>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</si>
  <si>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</si>
  <si>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</si>
  <si>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</si>
  <si>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</si>
  <si>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</si>
  <si>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</si>
  <si>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</si>
  <si>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</si>
  <si>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</si>
  <si>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</si>
  <si>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</si>
  <si>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</si>
  <si>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</si>
  <si>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</si>
  <si>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</si>
  <si>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</si>
  <si>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</si>
  <si>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</si>
  <si>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</si>
  <si>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</si>
  <si>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</si>
  <si>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</si>
  <si>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</si>
  <si>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</si>
  <si>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</si>
  <si>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</si>
  <si>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</si>
  <si>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</si>
  <si>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</si>
  <si>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</si>
  <si>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</si>
  <si>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</si>
  <si>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</si>
  <si>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</si>
  <si>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</si>
  <si>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</si>
  <si>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</si>
  <si>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</si>
  <si>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</si>
  <si>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</si>
  <si>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</si>
  <si>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</si>
  <si>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</si>
  <si>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</si>
  <si>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</si>
  <si>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</si>
  <si>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</si>
  <si>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</si>
  <si>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</si>
  <si>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</si>
  <si>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</si>
  <si>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</si>
  <si>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</si>
  <si>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</si>
  <si>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</si>
  <si>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</si>
  <si>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</si>
  <si>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</si>
  <si>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</si>
  <si>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</si>
  <si>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</si>
  <si>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</si>
  <si>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</si>
  <si>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</si>
  <si>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</si>
  <si>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</si>
  <si>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</si>
  <si>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</si>
  <si>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</si>
  <si>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</si>
  <si>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</si>
  <si>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</si>
  <si>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</si>
  <si>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</si>
  <si>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</si>
  <si>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</si>
  <si>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</si>
  <si>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</si>
  <si>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</si>
  <si>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</si>
  <si>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</si>
  <si>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</si>
  <si>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</si>
  <si>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</si>
  <si>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</si>
  <si>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</si>
  <si>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</si>
  <si>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</si>
  <si>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</si>
  <si>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</si>
  <si>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</si>
  <si>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</si>
  <si>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</si>
  <si>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</si>
  <si>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</si>
  <si>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</si>
  <si>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</si>
  <si>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</si>
  <si>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</si>
  <si>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</si>
  <si>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</si>
  <si>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</si>
  <si>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</si>
  <si>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</si>
  <si>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Плановые показатели на 2018 год</t>
  </si>
  <si>
    <t>Исолнено на 01 октября 2018 года</t>
  </si>
  <si>
    <t xml:space="preserve">Исполнено по состоянию на 01.10.2018 </t>
  </si>
  <si>
    <t>Иные межбюджетные трансферты</t>
  </si>
  <si>
    <t>000 2 02 40000 00 0000 151</t>
  </si>
  <si>
    <t xml:space="preserve"> Жилищное хозяйство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</si>
</sst>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1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28" fillId="0" borderId="27" xfId="0" applyNumberFormat="1" applyFont="1" applyFill="1" applyBorder="1" applyAlignment="1">
      <alignment/>
    </xf>
    <xf numFmtId="184" fontId="28" fillId="0" borderId="28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28" fillId="0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12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13"/>
  <sheetViews>
    <sheetView tabSelected="1" zoomScale="140" zoomScaleNormal="140" zoomScaleSheetLayoutView="130" zoomScalePageLayoutView="0" workbookViewId="0" topLeftCell="A1">
      <selection activeCell="I51" sqref="I5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06" t="s">
        <v>125</v>
      </c>
      <c r="B1" s="107"/>
      <c r="C1" s="107"/>
      <c r="D1" s="107"/>
      <c r="E1" s="107"/>
      <c r="F1" s="107"/>
      <c r="G1" s="107"/>
      <c r="H1" s="107"/>
    </row>
    <row r="2" spans="1:8" s="2" customFormat="1" ht="8.25" customHeight="1">
      <c r="A2" s="106"/>
      <c r="B2" s="107"/>
      <c r="C2" s="107"/>
      <c r="D2" s="107"/>
      <c r="E2" s="107"/>
      <c r="F2" s="107"/>
      <c r="G2" s="107"/>
      <c r="H2" s="107"/>
    </row>
    <row r="3" s="2" customFormat="1" ht="12" customHeight="1" thickBot="1">
      <c r="H3" s="64" t="s">
        <v>0</v>
      </c>
    </row>
    <row r="4" spans="1:8" s="2" customFormat="1" ht="56.25" customHeight="1" thickBot="1">
      <c r="A4" s="113" t="s">
        <v>1</v>
      </c>
      <c r="B4" s="114"/>
      <c r="C4" s="114"/>
      <c r="D4" s="115"/>
      <c r="E4" s="111" t="s">
        <v>49</v>
      </c>
      <c r="F4" s="112"/>
      <c r="G4" s="48" t="s">
        <v>132</v>
      </c>
      <c r="H4" s="49" t="s">
        <v>134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610430.7999999999</v>
      </c>
      <c r="H6" s="8">
        <f>H8+H12+H14+H16+H18+H20+H24+H26+H28+H10+H22+H30</f>
        <v>427959.1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465456</v>
      </c>
      <c r="H8" s="11">
        <v>320580.8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16" t="s">
        <v>70</v>
      </c>
      <c r="B10" s="98"/>
      <c r="C10" s="98"/>
      <c r="D10" s="99"/>
      <c r="E10" s="10" t="s">
        <v>69</v>
      </c>
      <c r="F10" s="12"/>
      <c r="G10" s="11">
        <v>3240.4</v>
      </c>
      <c r="H10" s="11">
        <v>2562.4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63081</v>
      </c>
      <c r="H12" s="11">
        <v>45677.6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17207.1</v>
      </c>
      <c r="H14" s="11">
        <v>12874.4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8050</v>
      </c>
      <c r="H16" s="11">
        <v>5256.7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01" t="s">
        <v>16</v>
      </c>
      <c r="B18" s="100"/>
      <c r="C18" s="100"/>
      <c r="D18" s="100"/>
      <c r="E18" s="10" t="s">
        <v>12</v>
      </c>
      <c r="F18" s="12"/>
      <c r="G18" s="11">
        <v>27401.6</v>
      </c>
      <c r="H18" s="11">
        <v>14457.3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01" t="s">
        <v>17</v>
      </c>
      <c r="B20" s="102"/>
      <c r="C20" s="102"/>
      <c r="D20" s="102"/>
      <c r="E20" s="10" t="s">
        <v>15</v>
      </c>
      <c r="F20" s="12"/>
      <c r="G20" s="11">
        <v>1345.4</v>
      </c>
      <c r="H20" s="11">
        <v>681.2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1"/>
    </row>
    <row r="22" spans="1:8" s="2" customFormat="1" ht="14.25" customHeight="1">
      <c r="A22" s="117" t="s">
        <v>83</v>
      </c>
      <c r="B22" s="118"/>
      <c r="C22" s="118"/>
      <c r="D22" s="120"/>
      <c r="E22" s="10" t="s">
        <v>79</v>
      </c>
      <c r="F22" s="12"/>
      <c r="G22" s="97">
        <v>163.6</v>
      </c>
      <c r="H22" s="11">
        <v>185.1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01" t="s">
        <v>55</v>
      </c>
      <c r="B24" s="100"/>
      <c r="C24" s="100"/>
      <c r="D24" s="102"/>
      <c r="E24" s="10" t="s">
        <v>51</v>
      </c>
      <c r="F24" s="12"/>
      <c r="G24" s="11">
        <v>619.9</v>
      </c>
      <c r="H24" s="11">
        <v>1647.5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3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11246.2</v>
      </c>
      <c r="H26" s="11">
        <v>13299.5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9019.1</v>
      </c>
      <c r="H28" s="11">
        <v>7136.1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>
      <c r="A30" s="117" t="s">
        <v>129</v>
      </c>
      <c r="B30" s="121"/>
      <c r="C30" s="121"/>
      <c r="D30" s="122"/>
      <c r="E30" s="10" t="s">
        <v>128</v>
      </c>
      <c r="F30" s="12"/>
      <c r="G30" s="11">
        <v>3600.5</v>
      </c>
      <c r="H30" s="11">
        <v>3600.5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G34+G44</f>
        <v>230455.80000000002</v>
      </c>
      <c r="H32" s="8">
        <f>H34+H44</f>
        <v>100706.90000000001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7" t="s">
        <v>59</v>
      </c>
      <c r="B34" s="118"/>
      <c r="C34" s="118"/>
      <c r="D34" s="118"/>
      <c r="E34" s="10" t="s">
        <v>60</v>
      </c>
      <c r="F34" s="12"/>
      <c r="G34" s="33">
        <f>G36+G38+G40+G42</f>
        <v>230985.30000000002</v>
      </c>
      <c r="H34" s="33">
        <f>H36+H38+H40+H42</f>
        <v>101236.40000000001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7" t="s">
        <v>84</v>
      </c>
      <c r="B36" s="118"/>
      <c r="C36" s="118"/>
      <c r="D36" s="119"/>
      <c r="E36" s="10" t="s">
        <v>80</v>
      </c>
      <c r="F36" s="12"/>
      <c r="G36" s="11">
        <v>88235.7</v>
      </c>
      <c r="H36" s="11">
        <v>66176.1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7" t="s">
        <v>78</v>
      </c>
      <c r="B38" s="118"/>
      <c r="C38" s="118"/>
      <c r="D38" s="119"/>
      <c r="E38" s="10" t="s">
        <v>81</v>
      </c>
      <c r="F38" s="12"/>
      <c r="G38" s="11">
        <v>136886.8</v>
      </c>
      <c r="H38" s="11">
        <v>30670.9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7" t="s">
        <v>85</v>
      </c>
      <c r="B40" s="118"/>
      <c r="C40" s="118"/>
      <c r="D40" s="119"/>
      <c r="E40" s="10" t="s">
        <v>82</v>
      </c>
      <c r="F40" s="12"/>
      <c r="G40" s="11">
        <v>4491.7</v>
      </c>
      <c r="H40" s="11">
        <v>3018.3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14.25" customHeight="1">
      <c r="A42" s="103" t="s">
        <v>135</v>
      </c>
      <c r="B42" s="104"/>
      <c r="C42" s="104"/>
      <c r="D42" s="105"/>
      <c r="E42" s="133" t="s">
        <v>136</v>
      </c>
      <c r="F42" s="134"/>
      <c r="G42" s="54">
        <v>1371.1</v>
      </c>
      <c r="H42" s="11">
        <v>1371.1</v>
      </c>
    </row>
    <row r="43" spans="1:8" s="2" customFormat="1" ht="6" customHeight="1">
      <c r="A43" s="41"/>
      <c r="B43" s="42"/>
      <c r="C43" s="42"/>
      <c r="D43" s="63"/>
      <c r="E43" s="10"/>
      <c r="F43" s="12"/>
      <c r="G43" s="54"/>
      <c r="H43" s="11"/>
    </row>
    <row r="44" spans="1:8" s="2" customFormat="1" ht="23.25" customHeight="1" thickBot="1">
      <c r="A44" s="108" t="s">
        <v>87</v>
      </c>
      <c r="B44" s="109"/>
      <c r="C44" s="109"/>
      <c r="D44" s="110"/>
      <c r="E44" s="46" t="s">
        <v>88</v>
      </c>
      <c r="F44" s="52"/>
      <c r="G44" s="47">
        <v>-529.5</v>
      </c>
      <c r="H44" s="11">
        <v>-529.5</v>
      </c>
    </row>
    <row r="45" spans="1:8" s="2" customFormat="1" ht="16.5" customHeight="1" thickBot="1">
      <c r="A45" s="147" t="s">
        <v>18</v>
      </c>
      <c r="B45" s="148"/>
      <c r="C45" s="148"/>
      <c r="D45" s="149"/>
      <c r="E45" s="139"/>
      <c r="F45" s="140"/>
      <c r="G45" s="1">
        <f>G6+G32</f>
        <v>840886.6</v>
      </c>
      <c r="H45" s="1">
        <f>H6+H32</f>
        <v>528666</v>
      </c>
    </row>
    <row r="46" spans="1:8" s="21" customFormat="1" ht="13.5" thickBot="1">
      <c r="A46" s="4"/>
      <c r="B46" s="4"/>
      <c r="C46" s="4"/>
      <c r="D46" s="4"/>
      <c r="E46" s="22"/>
      <c r="F46" s="22"/>
      <c r="G46" s="22"/>
      <c r="H46" s="24"/>
    </row>
    <row r="47" spans="1:8" s="2" customFormat="1" ht="39" thickBot="1">
      <c r="A47" s="127" t="s">
        <v>52</v>
      </c>
      <c r="B47" s="128"/>
      <c r="C47" s="128"/>
      <c r="D47" s="129"/>
      <c r="E47" s="50" t="s">
        <v>21</v>
      </c>
      <c r="F47" s="51" t="s">
        <v>22</v>
      </c>
      <c r="G47" s="48" t="s">
        <v>132</v>
      </c>
      <c r="H47" s="49" t="s">
        <v>134</v>
      </c>
    </row>
    <row r="48" spans="1:8" s="2" customFormat="1" ht="6.75" customHeight="1">
      <c r="A48" s="14"/>
      <c r="B48" s="15"/>
      <c r="C48" s="15"/>
      <c r="D48" s="21"/>
      <c r="E48" s="14"/>
      <c r="F48" s="55"/>
      <c r="G48" s="55"/>
      <c r="H48" s="32"/>
    </row>
    <row r="49" spans="1:8" s="2" customFormat="1" ht="12.75">
      <c r="A49" s="16" t="s">
        <v>23</v>
      </c>
      <c r="B49" s="9"/>
      <c r="C49" s="9"/>
      <c r="D49" s="21"/>
      <c r="E49" s="28" t="s">
        <v>24</v>
      </c>
      <c r="F49" s="56" t="s">
        <v>25</v>
      </c>
      <c r="G49" s="27">
        <f>SUM(G51:G64)</f>
        <v>263575.8</v>
      </c>
      <c r="H49" s="27">
        <f>SUM(H51:H64)</f>
        <v>182540.19999999998</v>
      </c>
    </row>
    <row r="50" spans="1:8" s="2" customFormat="1" ht="3" customHeight="1">
      <c r="A50" s="14"/>
      <c r="B50" s="15"/>
      <c r="C50" s="15"/>
      <c r="D50" s="21"/>
      <c r="E50" s="29"/>
      <c r="F50" s="55"/>
      <c r="G50" s="55"/>
      <c r="H50" s="33"/>
    </row>
    <row r="51" spans="1:8" s="2" customFormat="1" ht="12.75" customHeight="1">
      <c r="A51" s="123" t="s">
        <v>61</v>
      </c>
      <c r="B51" s="130"/>
      <c r="C51" s="130"/>
      <c r="D51" s="131"/>
      <c r="E51" s="30" t="s">
        <v>24</v>
      </c>
      <c r="F51" s="57" t="s">
        <v>26</v>
      </c>
      <c r="G51" s="33">
        <v>4907.9</v>
      </c>
      <c r="H51" s="33">
        <v>3473</v>
      </c>
    </row>
    <row r="52" spans="1:8" s="2" customFormat="1" ht="3.75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13.5" customHeight="1">
      <c r="A53" s="123" t="s">
        <v>67</v>
      </c>
      <c r="B53" s="132"/>
      <c r="C53" s="132"/>
      <c r="D53" s="132"/>
      <c r="E53" s="30" t="s">
        <v>27</v>
      </c>
      <c r="F53" s="57" t="s">
        <v>28</v>
      </c>
      <c r="G53" s="33">
        <v>29448.9</v>
      </c>
      <c r="H53" s="33">
        <v>19859.5</v>
      </c>
    </row>
    <row r="54" spans="1:8" s="2" customFormat="1" ht="3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12" customHeight="1">
      <c r="A55" s="123" t="s">
        <v>29</v>
      </c>
      <c r="B55" s="130"/>
      <c r="C55" s="130"/>
      <c r="D55" s="131"/>
      <c r="E55" s="30" t="s">
        <v>27</v>
      </c>
      <c r="F55" s="57" t="s">
        <v>30</v>
      </c>
      <c r="G55" s="33">
        <v>141793.6</v>
      </c>
      <c r="H55" s="33">
        <v>101550.9</v>
      </c>
    </row>
    <row r="56" spans="1:8" s="2" customFormat="1" ht="4.5" customHeight="1">
      <c r="A56" s="14"/>
      <c r="B56" s="15"/>
      <c r="C56" s="15"/>
      <c r="D56" s="21"/>
      <c r="E56" s="23"/>
      <c r="F56" s="58"/>
      <c r="G56" s="33"/>
      <c r="H56" s="33"/>
    </row>
    <row r="57" spans="1:8" s="2" customFormat="1" ht="23.25" customHeight="1">
      <c r="A57" s="123" t="s">
        <v>62</v>
      </c>
      <c r="B57" s="126"/>
      <c r="C57" s="126"/>
      <c r="D57" s="126"/>
      <c r="E57" s="30" t="s">
        <v>24</v>
      </c>
      <c r="F57" s="57" t="s">
        <v>31</v>
      </c>
      <c r="G57" s="33">
        <v>36667.4</v>
      </c>
      <c r="H57" s="33">
        <v>26650.9</v>
      </c>
    </row>
    <row r="58" spans="1:8" s="2" customFormat="1" ht="5.25" customHeight="1">
      <c r="A58" s="36"/>
      <c r="B58" s="37"/>
      <c r="C58" s="37"/>
      <c r="D58" s="37"/>
      <c r="E58" s="30"/>
      <c r="F58" s="57"/>
      <c r="G58" s="33"/>
      <c r="H58" s="33"/>
    </row>
    <row r="59" spans="1:8" s="2" customFormat="1" ht="12" customHeight="1" hidden="1">
      <c r="A59" s="123" t="s">
        <v>130</v>
      </c>
      <c r="B59" s="146"/>
      <c r="C59" s="146"/>
      <c r="D59" s="143"/>
      <c r="E59" s="30" t="s">
        <v>27</v>
      </c>
      <c r="F59" s="57" t="s">
        <v>32</v>
      </c>
      <c r="G59" s="33"/>
      <c r="H59" s="33"/>
    </row>
    <row r="60" spans="1:8" s="2" customFormat="1" ht="3" customHeight="1" hidden="1">
      <c r="A60" s="36"/>
      <c r="B60" s="37"/>
      <c r="C60" s="37"/>
      <c r="D60" s="37"/>
      <c r="E60" s="30"/>
      <c r="F60" s="57"/>
      <c r="G60" s="33"/>
      <c r="H60" s="33"/>
    </row>
    <row r="61" spans="1:8" s="2" customFormat="1" ht="12.75" customHeight="1">
      <c r="A61" s="14" t="s">
        <v>56</v>
      </c>
      <c r="B61" s="15"/>
      <c r="C61" s="15"/>
      <c r="D61" s="21"/>
      <c r="E61" s="30" t="s">
        <v>24</v>
      </c>
      <c r="F61" s="57" t="s">
        <v>40</v>
      </c>
      <c r="G61" s="95">
        <v>1294.4</v>
      </c>
      <c r="H61" s="33">
        <v>0</v>
      </c>
    </row>
    <row r="62" spans="1:8" s="2" customFormat="1" ht="5.25" customHeight="1">
      <c r="A62" s="14"/>
      <c r="B62" s="15"/>
      <c r="C62" s="15"/>
      <c r="D62" s="21"/>
      <c r="E62" s="23"/>
      <c r="F62" s="58"/>
      <c r="G62" s="33"/>
      <c r="H62" s="33"/>
    </row>
    <row r="63" spans="1:8" s="2" customFormat="1" ht="12.75">
      <c r="A63" s="14" t="s">
        <v>34</v>
      </c>
      <c r="B63" s="15"/>
      <c r="C63" s="15"/>
      <c r="D63" s="21"/>
      <c r="E63" s="30" t="s">
        <v>27</v>
      </c>
      <c r="F63" s="57" t="s">
        <v>63</v>
      </c>
      <c r="G63" s="33">
        <v>49463.6</v>
      </c>
      <c r="H63" s="33">
        <v>31005.9</v>
      </c>
    </row>
    <row r="64" spans="1:10" s="2" customFormat="1" ht="5.25" customHeight="1">
      <c r="A64" s="14"/>
      <c r="B64" s="15"/>
      <c r="C64" s="15"/>
      <c r="D64" s="21"/>
      <c r="E64" s="23"/>
      <c r="F64" s="58"/>
      <c r="G64" s="58"/>
      <c r="H64" s="33"/>
      <c r="J64" s="21"/>
    </row>
    <row r="65" spans="1:10" s="2" customFormat="1" ht="12.75">
      <c r="A65" s="16" t="s">
        <v>64</v>
      </c>
      <c r="B65" s="15"/>
      <c r="C65" s="15"/>
      <c r="D65" s="21"/>
      <c r="E65" s="28" t="s">
        <v>28</v>
      </c>
      <c r="F65" s="56" t="s">
        <v>25</v>
      </c>
      <c r="G65" s="27">
        <f>SUM(G67:G69)</f>
        <v>9859.9</v>
      </c>
      <c r="H65" s="27">
        <f>SUM(H67:H69)</f>
        <v>6215.8</v>
      </c>
      <c r="J65" s="21"/>
    </row>
    <row r="66" spans="1:10" s="2" customFormat="1" ht="5.25" customHeight="1">
      <c r="A66" s="16"/>
      <c r="B66" s="15"/>
      <c r="C66" s="15"/>
      <c r="D66" s="21"/>
      <c r="E66" s="30"/>
      <c r="F66" s="57"/>
      <c r="G66" s="57"/>
      <c r="H66" s="33"/>
      <c r="J66" s="21"/>
    </row>
    <row r="67" spans="1:10" s="2" customFormat="1" ht="24" customHeight="1">
      <c r="A67" s="123" t="s">
        <v>65</v>
      </c>
      <c r="B67" s="124"/>
      <c r="C67" s="124"/>
      <c r="D67" s="125"/>
      <c r="E67" s="30" t="s">
        <v>28</v>
      </c>
      <c r="F67" s="57" t="s">
        <v>35</v>
      </c>
      <c r="G67" s="33">
        <v>9039.9</v>
      </c>
      <c r="H67" s="33">
        <v>5828.8</v>
      </c>
      <c r="J67" s="34"/>
    </row>
    <row r="68" spans="1:10" s="2" customFormat="1" ht="4.5" customHeight="1">
      <c r="A68" s="14"/>
      <c r="B68" s="15"/>
      <c r="C68" s="15"/>
      <c r="D68" s="21"/>
      <c r="E68" s="30"/>
      <c r="F68" s="57"/>
      <c r="G68" s="33"/>
      <c r="H68" s="33"/>
      <c r="J68" s="21"/>
    </row>
    <row r="69" spans="1:10" s="2" customFormat="1" ht="21.75" customHeight="1">
      <c r="A69" s="116" t="s">
        <v>72</v>
      </c>
      <c r="B69" s="98"/>
      <c r="C69" s="98"/>
      <c r="D69" s="99"/>
      <c r="E69" s="30" t="s">
        <v>28</v>
      </c>
      <c r="F69" s="57" t="s">
        <v>71</v>
      </c>
      <c r="G69" s="33">
        <v>820</v>
      </c>
      <c r="H69" s="33">
        <v>387</v>
      </c>
      <c r="J69" s="21"/>
    </row>
    <row r="70" spans="1:8" s="2" customFormat="1" ht="5.25" customHeight="1">
      <c r="A70" s="14"/>
      <c r="B70" s="15"/>
      <c r="C70" s="15"/>
      <c r="D70" s="21"/>
      <c r="E70" s="23"/>
      <c r="F70" s="58"/>
      <c r="G70" s="58"/>
      <c r="H70" s="33"/>
    </row>
    <row r="71" spans="1:8" s="2" customFormat="1" ht="12.75">
      <c r="A71" s="16" t="s">
        <v>37</v>
      </c>
      <c r="B71" s="9"/>
      <c r="C71" s="9"/>
      <c r="D71" s="21"/>
      <c r="E71" s="28" t="s">
        <v>30</v>
      </c>
      <c r="F71" s="56" t="s">
        <v>25</v>
      </c>
      <c r="G71" s="27">
        <f>SUM(G73:G77)</f>
        <v>130437</v>
      </c>
      <c r="H71" s="27">
        <f>SUM(H73:H77)</f>
        <v>77169.09999999999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58"/>
      <c r="H72" s="33"/>
    </row>
    <row r="73" spans="1:8" s="2" customFormat="1" ht="12" customHeight="1">
      <c r="A73" s="14" t="s">
        <v>68</v>
      </c>
      <c r="B73" s="15"/>
      <c r="C73" s="15"/>
      <c r="D73" s="21"/>
      <c r="E73" s="30" t="s">
        <v>30</v>
      </c>
      <c r="F73" s="57" t="s">
        <v>38</v>
      </c>
      <c r="G73" s="33">
        <v>49933.6</v>
      </c>
      <c r="H73" s="33">
        <v>35449.8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33"/>
      <c r="H74" s="33"/>
    </row>
    <row r="75" spans="1:8" s="2" customFormat="1" ht="12.75" customHeight="1">
      <c r="A75" s="14" t="s">
        <v>77</v>
      </c>
      <c r="B75" s="15"/>
      <c r="C75" s="15"/>
      <c r="D75" s="21"/>
      <c r="E75" s="30" t="s">
        <v>30</v>
      </c>
      <c r="F75" s="57" t="s">
        <v>35</v>
      </c>
      <c r="G75" s="33">
        <v>75843.4</v>
      </c>
      <c r="H75" s="33">
        <v>39438.1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33"/>
      <c r="H76" s="33"/>
    </row>
    <row r="77" spans="1:8" s="2" customFormat="1" ht="12.75">
      <c r="A77" s="14" t="s">
        <v>39</v>
      </c>
      <c r="B77" s="15"/>
      <c r="C77" s="15"/>
      <c r="D77" s="21"/>
      <c r="E77" s="30" t="s">
        <v>30</v>
      </c>
      <c r="F77" s="57" t="s">
        <v>33</v>
      </c>
      <c r="G77" s="33">
        <v>4660</v>
      </c>
      <c r="H77" s="33">
        <v>2281.2</v>
      </c>
    </row>
    <row r="78" spans="1:8" s="2" customFormat="1" ht="3.75" customHeight="1">
      <c r="A78" s="14"/>
      <c r="B78" s="15"/>
      <c r="C78" s="15"/>
      <c r="D78" s="21"/>
      <c r="E78" s="23"/>
      <c r="F78" s="58"/>
      <c r="G78" s="58"/>
      <c r="H78" s="33"/>
    </row>
    <row r="79" spans="1:10" s="2" customFormat="1" ht="12.75">
      <c r="A79" s="16" t="s">
        <v>41</v>
      </c>
      <c r="B79" s="9"/>
      <c r="C79" s="9"/>
      <c r="D79" s="21"/>
      <c r="E79" s="28" t="s">
        <v>42</v>
      </c>
      <c r="F79" s="56" t="s">
        <v>25</v>
      </c>
      <c r="G79" s="27">
        <f>SUM(G81:G87)</f>
        <v>397295.9</v>
      </c>
      <c r="H79" s="27">
        <f>SUM(H81:H87)</f>
        <v>205363.59999999998</v>
      </c>
      <c r="J79" s="39"/>
    </row>
    <row r="80" spans="1:10" s="2" customFormat="1" ht="5.25" customHeight="1">
      <c r="A80" s="16"/>
      <c r="B80" s="9"/>
      <c r="C80" s="9"/>
      <c r="D80" s="21"/>
      <c r="E80" s="28"/>
      <c r="F80" s="58"/>
      <c r="G80" s="58"/>
      <c r="H80" s="33"/>
      <c r="J80" s="39"/>
    </row>
    <row r="81" spans="1:10" s="2" customFormat="1" ht="12" customHeight="1">
      <c r="A81" s="135" t="s">
        <v>137</v>
      </c>
      <c r="B81" s="136"/>
      <c r="C81" s="9"/>
      <c r="D81" s="21"/>
      <c r="E81" s="30" t="s">
        <v>42</v>
      </c>
      <c r="F81" s="57" t="s">
        <v>27</v>
      </c>
      <c r="G81" s="96">
        <v>8704.7</v>
      </c>
      <c r="H81" s="33">
        <v>0</v>
      </c>
      <c r="J81" s="39"/>
    </row>
    <row r="82" spans="1:10" s="2" customFormat="1" ht="6.75" customHeight="1">
      <c r="A82" s="16"/>
      <c r="B82" s="9"/>
      <c r="C82" s="9"/>
      <c r="D82" s="21"/>
      <c r="E82" s="28"/>
      <c r="F82" s="58"/>
      <c r="G82" s="58"/>
      <c r="H82" s="33"/>
      <c r="J82" s="39"/>
    </row>
    <row r="83" spans="1:10" s="2" customFormat="1" ht="12" customHeight="1">
      <c r="A83" s="14" t="s">
        <v>43</v>
      </c>
      <c r="B83" s="15"/>
      <c r="C83" s="15"/>
      <c r="D83" s="21"/>
      <c r="E83" s="30" t="s">
        <v>42</v>
      </c>
      <c r="F83" s="57" t="s">
        <v>26</v>
      </c>
      <c r="G83" s="33">
        <v>110954.8</v>
      </c>
      <c r="H83" s="33">
        <v>43658.5</v>
      </c>
      <c r="J83" s="39"/>
    </row>
    <row r="84" spans="1:10" s="2" customFormat="1" ht="5.25" customHeight="1">
      <c r="A84" s="14"/>
      <c r="B84" s="15"/>
      <c r="C84" s="15"/>
      <c r="D84" s="21"/>
      <c r="E84" s="31"/>
      <c r="F84" s="58"/>
      <c r="G84" s="33"/>
      <c r="H84" s="33"/>
      <c r="J84" s="39"/>
    </row>
    <row r="85" spans="1:10" s="2" customFormat="1" ht="12.75" customHeight="1">
      <c r="A85" s="141" t="s">
        <v>57</v>
      </c>
      <c r="B85" s="142"/>
      <c r="C85" s="142"/>
      <c r="D85" s="21"/>
      <c r="E85" s="30" t="s">
        <v>42</v>
      </c>
      <c r="F85" s="57" t="s">
        <v>28</v>
      </c>
      <c r="G85" s="33">
        <v>159825.9</v>
      </c>
      <c r="H85" s="33">
        <v>78058.7</v>
      </c>
      <c r="J85" s="39"/>
    </row>
    <row r="86" spans="1:10" s="2" customFormat="1" ht="4.5" customHeight="1">
      <c r="A86" s="14"/>
      <c r="B86" s="15"/>
      <c r="C86" s="15"/>
      <c r="D86" s="21"/>
      <c r="E86" s="31"/>
      <c r="F86" s="58"/>
      <c r="G86" s="33"/>
      <c r="H86" s="33"/>
      <c r="J86" s="39"/>
    </row>
    <row r="87" spans="1:10" s="2" customFormat="1" ht="12.75" customHeight="1">
      <c r="A87" s="141" t="s">
        <v>58</v>
      </c>
      <c r="B87" s="142"/>
      <c r="C87" s="142"/>
      <c r="D87" s="143"/>
      <c r="E87" s="30" t="s">
        <v>42</v>
      </c>
      <c r="F87" s="57" t="s">
        <v>42</v>
      </c>
      <c r="G87" s="33">
        <v>117810.5</v>
      </c>
      <c r="H87" s="33">
        <v>83646.4</v>
      </c>
      <c r="J87" s="39"/>
    </row>
    <row r="88" spans="1:10" s="2" customFormat="1" ht="3.75" customHeight="1">
      <c r="A88" s="14"/>
      <c r="B88" s="15"/>
      <c r="C88" s="15"/>
      <c r="D88" s="21"/>
      <c r="E88" s="31"/>
      <c r="F88" s="58"/>
      <c r="G88" s="58"/>
      <c r="H88" s="33"/>
      <c r="J88" s="39"/>
    </row>
    <row r="89" spans="1:10" s="2" customFormat="1" ht="12.75">
      <c r="A89" s="16" t="s">
        <v>44</v>
      </c>
      <c r="B89" s="15"/>
      <c r="C89" s="15"/>
      <c r="D89" s="21"/>
      <c r="E89" s="28" t="s">
        <v>32</v>
      </c>
      <c r="F89" s="56" t="s">
        <v>25</v>
      </c>
      <c r="G89" s="27">
        <f>SUM(G91:G95)</f>
        <v>4665.8</v>
      </c>
      <c r="H89" s="27">
        <f>SUM(H91:H95)</f>
        <v>2695</v>
      </c>
      <c r="J89" s="39"/>
    </row>
    <row r="90" spans="1:10" s="2" customFormat="1" ht="4.5" customHeight="1">
      <c r="A90" s="16"/>
      <c r="B90" s="15"/>
      <c r="C90" s="15"/>
      <c r="D90" s="21"/>
      <c r="E90" s="28"/>
      <c r="F90" s="56"/>
      <c r="G90" s="27"/>
      <c r="H90" s="27"/>
      <c r="J90" s="39"/>
    </row>
    <row r="91" spans="1:10" s="2" customFormat="1" ht="12.75" hidden="1">
      <c r="A91" s="14" t="s">
        <v>127</v>
      </c>
      <c r="B91" s="15"/>
      <c r="C91" s="15"/>
      <c r="D91" s="21"/>
      <c r="E91" s="30" t="s">
        <v>32</v>
      </c>
      <c r="F91" s="57" t="s">
        <v>26</v>
      </c>
      <c r="G91" s="33"/>
      <c r="H91" s="33">
        <v>0</v>
      </c>
      <c r="J91" s="39"/>
    </row>
    <row r="92" spans="1:10" s="2" customFormat="1" ht="4.5" customHeight="1" hidden="1">
      <c r="A92" s="14"/>
      <c r="B92" s="15"/>
      <c r="C92" s="15"/>
      <c r="D92" s="21"/>
      <c r="E92" s="31"/>
      <c r="F92" s="58"/>
      <c r="G92" s="58"/>
      <c r="H92" s="33"/>
      <c r="J92" s="39"/>
    </row>
    <row r="93" spans="1:10" s="2" customFormat="1" ht="12.75">
      <c r="A93" s="14" t="s">
        <v>86</v>
      </c>
      <c r="B93" s="15"/>
      <c r="C93" s="15"/>
      <c r="D93" s="21"/>
      <c r="E93" s="30" t="s">
        <v>32</v>
      </c>
      <c r="F93" s="57" t="s">
        <v>32</v>
      </c>
      <c r="G93" s="33">
        <v>2146.3</v>
      </c>
      <c r="H93" s="33">
        <v>797.1</v>
      </c>
      <c r="J93" s="39"/>
    </row>
    <row r="94" spans="1:10" s="2" customFormat="1" ht="3.75" customHeight="1">
      <c r="A94" s="14"/>
      <c r="B94" s="15"/>
      <c r="C94" s="15"/>
      <c r="D94" s="21"/>
      <c r="E94" s="31"/>
      <c r="F94" s="58"/>
      <c r="G94" s="33"/>
      <c r="H94" s="33"/>
      <c r="J94" s="39"/>
    </row>
    <row r="95" spans="1:10" s="2" customFormat="1" ht="12.75">
      <c r="A95" s="14" t="s">
        <v>45</v>
      </c>
      <c r="B95" s="15"/>
      <c r="C95" s="15"/>
      <c r="D95" s="21"/>
      <c r="E95" s="30" t="s">
        <v>32</v>
      </c>
      <c r="F95" s="57" t="s">
        <v>35</v>
      </c>
      <c r="G95" s="33">
        <v>2519.5</v>
      </c>
      <c r="H95" s="33">
        <v>1897.9</v>
      </c>
      <c r="J95" s="39"/>
    </row>
    <row r="96" spans="1:10" s="2" customFormat="1" ht="3.75" customHeight="1">
      <c r="A96" s="14"/>
      <c r="B96" s="15"/>
      <c r="C96" s="15"/>
      <c r="D96" s="21"/>
      <c r="E96" s="31"/>
      <c r="F96" s="58"/>
      <c r="G96" s="58"/>
      <c r="H96" s="33"/>
      <c r="J96" s="38"/>
    </row>
    <row r="97" spans="1:8" s="2" customFormat="1" ht="13.5" customHeight="1">
      <c r="A97" s="16" t="s">
        <v>46</v>
      </c>
      <c r="B97" s="15"/>
      <c r="C97" s="15"/>
      <c r="D97" s="21"/>
      <c r="E97" s="28" t="s">
        <v>66</v>
      </c>
      <c r="F97" s="56" t="s">
        <v>25</v>
      </c>
      <c r="G97" s="27">
        <f>SUM(G99:G103)</f>
        <v>40502.9</v>
      </c>
      <c r="H97" s="27">
        <f>SUM(H99:H102)</f>
        <v>29184</v>
      </c>
    </row>
    <row r="98" spans="1:8" s="2" customFormat="1" ht="3.7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1.25" customHeight="1">
      <c r="A99" s="14" t="s">
        <v>47</v>
      </c>
      <c r="B99" s="15"/>
      <c r="C99" s="15"/>
      <c r="D99" s="21"/>
      <c r="E99" s="30" t="s">
        <v>36</v>
      </c>
      <c r="F99" s="57" t="s">
        <v>27</v>
      </c>
      <c r="G99" s="33">
        <v>34981</v>
      </c>
      <c r="H99" s="33">
        <v>26231.7</v>
      </c>
    </row>
    <row r="100" spans="1:8" s="2" customFormat="1" ht="3.75" customHeight="1">
      <c r="A100" s="14"/>
      <c r="B100" s="15"/>
      <c r="C100" s="15"/>
      <c r="D100" s="21"/>
      <c r="E100" s="30"/>
      <c r="F100" s="57"/>
      <c r="G100" s="33"/>
      <c r="H100" s="33"/>
    </row>
    <row r="101" spans="1:8" s="2" customFormat="1" ht="12.75">
      <c r="A101" s="14" t="s">
        <v>48</v>
      </c>
      <c r="B101" s="9"/>
      <c r="C101" s="9"/>
      <c r="D101" s="21"/>
      <c r="E101" s="30" t="s">
        <v>36</v>
      </c>
      <c r="F101" s="57" t="s">
        <v>28</v>
      </c>
      <c r="G101" s="33">
        <v>4915.8</v>
      </c>
      <c r="H101" s="33">
        <v>2952.3</v>
      </c>
    </row>
    <row r="102" spans="1:8" s="2" customFormat="1" ht="4.5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 customHeight="1">
      <c r="A103" s="135" t="s">
        <v>131</v>
      </c>
      <c r="B103" s="137"/>
      <c r="C103" s="137"/>
      <c r="D103" s="138"/>
      <c r="E103" s="30" t="s">
        <v>36</v>
      </c>
      <c r="F103" s="57" t="s">
        <v>31</v>
      </c>
      <c r="G103" s="96">
        <v>606.1</v>
      </c>
      <c r="H103" s="33">
        <v>0</v>
      </c>
    </row>
    <row r="104" spans="1:8" s="2" customFormat="1" ht="4.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6" t="s">
        <v>75</v>
      </c>
      <c r="B105" s="9"/>
      <c r="C105" s="15"/>
      <c r="D105" s="21"/>
      <c r="E105" s="28" t="s">
        <v>33</v>
      </c>
      <c r="F105" s="56" t="s">
        <v>25</v>
      </c>
      <c r="G105" s="27">
        <f>G107</f>
        <v>6728.9</v>
      </c>
      <c r="H105" s="27">
        <f>H107</f>
        <v>4752.4</v>
      </c>
    </row>
    <row r="106" spans="1:8" s="2" customFormat="1" ht="3" customHeight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4" t="s">
        <v>76</v>
      </c>
      <c r="B107" s="15"/>
      <c r="C107" s="15"/>
      <c r="D107" s="21"/>
      <c r="E107" s="30" t="s">
        <v>33</v>
      </c>
      <c r="F107" s="57" t="s">
        <v>26</v>
      </c>
      <c r="G107" s="33">
        <v>6728.9</v>
      </c>
      <c r="H107" s="33">
        <v>4752.4</v>
      </c>
    </row>
    <row r="108" spans="1:8" s="2" customFormat="1" ht="4.5" customHeight="1">
      <c r="A108" s="14"/>
      <c r="B108" s="15"/>
      <c r="C108" s="15"/>
      <c r="D108" s="21"/>
      <c r="E108" s="30"/>
      <c r="F108" s="57"/>
      <c r="G108" s="57"/>
      <c r="H108" s="33"/>
    </row>
    <row r="109" spans="1:8" s="2" customFormat="1" ht="12.75">
      <c r="A109" s="16" t="s">
        <v>73</v>
      </c>
      <c r="B109" s="9"/>
      <c r="C109" s="15"/>
      <c r="D109" s="21"/>
      <c r="E109" s="28" t="s">
        <v>63</v>
      </c>
      <c r="F109" s="56" t="s">
        <v>25</v>
      </c>
      <c r="G109" s="27">
        <f>G111</f>
        <v>7362.9</v>
      </c>
      <c r="H109" s="27">
        <f>H111</f>
        <v>4329.8</v>
      </c>
    </row>
    <row r="110" spans="1:8" s="2" customFormat="1" ht="3.75" customHeight="1">
      <c r="A110" s="14"/>
      <c r="B110" s="15"/>
      <c r="C110" s="15"/>
      <c r="D110" s="21"/>
      <c r="E110" s="30"/>
      <c r="F110" s="57"/>
      <c r="G110" s="57"/>
      <c r="H110" s="33"/>
    </row>
    <row r="111" spans="1:8" s="2" customFormat="1" ht="12.75">
      <c r="A111" s="14" t="s">
        <v>74</v>
      </c>
      <c r="B111" s="15"/>
      <c r="C111" s="15"/>
      <c r="D111" s="21"/>
      <c r="E111" s="30" t="s">
        <v>63</v>
      </c>
      <c r="F111" s="57" t="s">
        <v>27</v>
      </c>
      <c r="G111" s="33">
        <v>7362.9</v>
      </c>
      <c r="H111" s="33">
        <v>4329.8</v>
      </c>
    </row>
    <row r="112" spans="1:8" s="2" customFormat="1" ht="6" customHeight="1" thickBot="1">
      <c r="A112" s="14"/>
      <c r="B112" s="15"/>
      <c r="C112" s="15"/>
      <c r="D112" s="21"/>
      <c r="E112" s="30"/>
      <c r="F112" s="59"/>
      <c r="G112" s="57"/>
      <c r="H112" s="33"/>
    </row>
    <row r="113" spans="1:8" s="2" customFormat="1" ht="16.5" customHeight="1" thickBot="1">
      <c r="A113" s="144" t="s">
        <v>50</v>
      </c>
      <c r="B113" s="145"/>
      <c r="C113" s="145"/>
      <c r="D113" s="17"/>
      <c r="E113" s="139"/>
      <c r="F113" s="140"/>
      <c r="G113" s="1">
        <f>G49+G65+G71+G79+G89+G97+G105+G109</f>
        <v>860429.1000000002</v>
      </c>
      <c r="H113" s="1">
        <f>H49+H65+H71+H79+H89+H97+H105+H109</f>
        <v>512249.89999999997</v>
      </c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40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  <row r="410" spans="1:8" ht="12.75">
      <c r="A410" s="35"/>
      <c r="B410" s="35"/>
      <c r="C410" s="35"/>
      <c r="D410" s="35"/>
      <c r="E410" s="35"/>
      <c r="F410" s="35"/>
      <c r="G410" s="35"/>
      <c r="H410" s="35"/>
    </row>
    <row r="411" spans="1:8" ht="12.75">
      <c r="A411" s="35"/>
      <c r="B411" s="35"/>
      <c r="C411" s="35"/>
      <c r="D411" s="35"/>
      <c r="E411" s="35"/>
      <c r="F411" s="35"/>
      <c r="G411" s="35"/>
      <c r="H411" s="35"/>
    </row>
    <row r="412" spans="1:8" ht="12.75">
      <c r="A412" s="35"/>
      <c r="B412" s="35"/>
      <c r="C412" s="35"/>
      <c r="D412" s="35"/>
      <c r="E412" s="35"/>
      <c r="F412" s="35"/>
      <c r="G412" s="35"/>
      <c r="H412" s="35"/>
    </row>
    <row r="413" spans="1:8" ht="12.75">
      <c r="A413" s="35"/>
      <c r="B413" s="35"/>
      <c r="C413" s="35"/>
      <c r="D413" s="35"/>
      <c r="E413" s="35"/>
      <c r="F413" s="35"/>
      <c r="G413" s="35"/>
      <c r="H413" s="35"/>
    </row>
  </sheetData>
  <sheetProtection/>
  <mergeCells count="33">
    <mergeCell ref="E45:F45"/>
    <mergeCell ref="A85:C85"/>
    <mergeCell ref="A45:D45"/>
    <mergeCell ref="A81:B81"/>
    <mergeCell ref="A103:D103"/>
    <mergeCell ref="E113:F113"/>
    <mergeCell ref="A87:D87"/>
    <mergeCell ref="A113:C113"/>
    <mergeCell ref="A67:D67"/>
    <mergeCell ref="A57:D57"/>
    <mergeCell ref="A69:D69"/>
    <mergeCell ref="A47:D47"/>
    <mergeCell ref="A55:D55"/>
    <mergeCell ref="A51:D51"/>
    <mergeCell ref="A53:D53"/>
    <mergeCell ref="A59:D59"/>
    <mergeCell ref="A44:D44"/>
    <mergeCell ref="E4:F4"/>
    <mergeCell ref="A4:D4"/>
    <mergeCell ref="A10:D10"/>
    <mergeCell ref="A18:D18"/>
    <mergeCell ref="A34:D34"/>
    <mergeCell ref="A36:D36"/>
    <mergeCell ref="A24:D24"/>
    <mergeCell ref="A22:D22"/>
    <mergeCell ref="A38:D38"/>
    <mergeCell ref="A20:D20"/>
    <mergeCell ref="A42:D42"/>
    <mergeCell ref="A1:H1"/>
    <mergeCell ref="A2:H2"/>
    <mergeCell ref="A40:D40"/>
    <mergeCell ref="A30:D30"/>
    <mergeCell ref="E42:F42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view="pageBreakPreview" zoomScale="140" zoomScaleSheetLayoutView="140" workbookViewId="0" topLeftCell="A1">
      <selection activeCell="D8" sqref="D8:D23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50" t="s">
        <v>126</v>
      </c>
      <c r="B1" s="150"/>
      <c r="C1" s="150"/>
      <c r="D1" s="150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132</v>
      </c>
      <c r="D4" s="49" t="s">
        <v>133</v>
      </c>
    </row>
    <row r="5" spans="1:9" ht="18" customHeight="1">
      <c r="A5" s="71" t="s">
        <v>50</v>
      </c>
      <c r="B5" s="76"/>
      <c r="C5" s="82">
        <f>C7+C23</f>
        <v>860429.1000000001</v>
      </c>
      <c r="D5" s="86">
        <f>D7+D23</f>
        <v>512249.9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C8+C9+C10+C12+C13+C15+C20+C21+C22+C14</f>
        <v>813808.2000000001</v>
      </c>
      <c r="D7" s="88">
        <f>D8+D9+D10+D12+D13+D15+D20+D21+D22+D14</f>
        <v>481056</v>
      </c>
      <c r="E7" s="67"/>
      <c r="F7" s="68"/>
      <c r="G7" s="69"/>
      <c r="H7" s="68"/>
    </row>
    <row r="8" spans="1:5" ht="22.5">
      <c r="A8" s="74" t="s">
        <v>94</v>
      </c>
      <c r="B8" s="79" t="s">
        <v>95</v>
      </c>
      <c r="C8" s="89">
        <v>168686.6</v>
      </c>
      <c r="D8" s="89">
        <v>78058.6</v>
      </c>
      <c r="E8" s="67"/>
    </row>
    <row r="9" spans="1:7" ht="22.5">
      <c r="A9" s="74" t="s">
        <v>96</v>
      </c>
      <c r="B9" s="80" t="s">
        <v>97</v>
      </c>
      <c r="C9" s="83">
        <v>276003.9</v>
      </c>
      <c r="D9" s="89">
        <v>193088.6</v>
      </c>
      <c r="E9" s="67"/>
      <c r="F9" s="70"/>
      <c r="G9" s="70"/>
    </row>
    <row r="10" spans="1:5" ht="22.5">
      <c r="A10" s="74" t="s">
        <v>98</v>
      </c>
      <c r="B10" s="79" t="s">
        <v>99</v>
      </c>
      <c r="C10" s="83">
        <v>7362.9</v>
      </c>
      <c r="D10" s="89">
        <v>4329.8</v>
      </c>
      <c r="E10" s="67"/>
    </row>
    <row r="11" spans="1:5" ht="11.25" hidden="1">
      <c r="A11" s="74" t="s">
        <v>100</v>
      </c>
      <c r="B11" s="79" t="s">
        <v>101</v>
      </c>
      <c r="C11" s="83" t="e">
        <f>#REF!</f>
        <v>#REF!</v>
      </c>
      <c r="D11" s="89" t="e">
        <f>#REF!</f>
        <v>#REF!</v>
      </c>
      <c r="E11" s="67"/>
    </row>
    <row r="12" spans="1:5" ht="22.5">
      <c r="A12" s="74" t="s">
        <v>102</v>
      </c>
      <c r="B12" s="79" t="s">
        <v>103</v>
      </c>
      <c r="C12" s="83">
        <v>109292.9</v>
      </c>
      <c r="D12" s="89">
        <v>79159.1</v>
      </c>
      <c r="E12" s="67"/>
    </row>
    <row r="13" spans="1:5" ht="22.5">
      <c r="A13" s="74" t="s">
        <v>104</v>
      </c>
      <c r="B13" s="80" t="s">
        <v>105</v>
      </c>
      <c r="C13" s="83">
        <v>125776.9</v>
      </c>
      <c r="D13" s="89">
        <v>74888</v>
      </c>
      <c r="E13" s="67"/>
    </row>
    <row r="14" spans="1:5" ht="22.5">
      <c r="A14" s="74" t="s">
        <v>106</v>
      </c>
      <c r="B14" s="79" t="s">
        <v>107</v>
      </c>
      <c r="C14" s="89">
        <v>42282.3</v>
      </c>
      <c r="D14" s="89">
        <v>4364</v>
      </c>
      <c r="E14" s="67"/>
    </row>
    <row r="15" spans="1:6" ht="33.75">
      <c r="A15" s="74" t="s">
        <v>108</v>
      </c>
      <c r="B15" s="79" t="s">
        <v>109</v>
      </c>
      <c r="C15" s="89">
        <v>77034.2</v>
      </c>
      <c r="D15" s="89">
        <v>43781.9</v>
      </c>
      <c r="E15" s="67"/>
      <c r="F15" s="67"/>
    </row>
    <row r="16" spans="1:5" ht="22.5" hidden="1">
      <c r="A16" s="74" t="s">
        <v>110</v>
      </c>
      <c r="B16" s="79" t="s">
        <v>111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112</v>
      </c>
      <c r="B17" s="79" t="s">
        <v>113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114</v>
      </c>
      <c r="B18" s="79" t="s">
        <v>115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116</v>
      </c>
      <c r="B19" s="79" t="s">
        <v>117</v>
      </c>
      <c r="C19" s="83" t="e">
        <f>#REF!+#REF!+#REF!</f>
        <v>#REF!</v>
      </c>
      <c r="D19" s="89" t="e">
        <f>#REF!+#REF!+#REF!</f>
        <v>#REF!</v>
      </c>
      <c r="E19" s="67"/>
    </row>
    <row r="20" spans="1:5" ht="22.5">
      <c r="A20" s="74" t="s">
        <v>118</v>
      </c>
      <c r="B20" s="79" t="s">
        <v>119</v>
      </c>
      <c r="C20" s="83">
        <v>2146.3</v>
      </c>
      <c r="D20" s="89">
        <v>797.2</v>
      </c>
      <c r="E20" s="67"/>
    </row>
    <row r="21" spans="1:5" ht="24" customHeight="1">
      <c r="A21" s="74" t="s">
        <v>120</v>
      </c>
      <c r="B21" s="79" t="s">
        <v>121</v>
      </c>
      <c r="C21" s="83">
        <v>4110</v>
      </c>
      <c r="D21" s="89">
        <v>1961.8</v>
      </c>
      <c r="E21" s="67"/>
    </row>
    <row r="22" spans="1:5" ht="22.5">
      <c r="A22" s="74" t="s">
        <v>122</v>
      </c>
      <c r="B22" s="79" t="s">
        <v>123</v>
      </c>
      <c r="C22" s="83">
        <v>1112.2</v>
      </c>
      <c r="D22" s="89">
        <v>627</v>
      </c>
      <c r="E22" s="67"/>
    </row>
    <row r="23" spans="1:4" ht="14.25" customHeight="1" thickBot="1">
      <c r="A23" s="75" t="s">
        <v>124</v>
      </c>
      <c r="B23" s="81"/>
      <c r="C23" s="85">
        <v>46620.9</v>
      </c>
      <c r="D23" s="90">
        <v>31193.9</v>
      </c>
    </row>
    <row r="24" ht="12" customHeight="1">
      <c r="B24" s="92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2018-07-19T09:09:33Z</cp:lastPrinted>
  <dcterms:created xsi:type="dcterms:W3CDTF">1996-10-08T23:32:33Z</dcterms:created>
  <dcterms:modified xsi:type="dcterms:W3CDTF">2018-10-26T14:00:14Z</dcterms:modified>
  <cp:category/>
  <cp:version/>
  <cp:contentType/>
  <cp:contentStatus/>
</cp:coreProperties>
</file>