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2-2018-ДиР" sheetId="1" r:id="rId1"/>
    <sheet name="02-2018-МП" sheetId="2" r:id="rId2"/>
  </sheets>
  <definedNames>
    <definedName name="_xlnm.Print_Area" localSheetId="1">'02-2018-МП'!$A$1:$D$23</definedName>
  </definedNames>
  <calcPr fullCalcOnLoad="1"/>
</workbook>
</file>

<file path=xl/sharedStrings.xml><?xml version="1.0" encoding="utf-8"?>
<sst xmlns="http://schemas.openxmlformats.org/spreadsheetml/2006/main" count="176" uniqueCount="131">
  <si>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</si>
  <si>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</si>
  <si>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</si>
  <si>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</si>
  <si>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</si>
  <si>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</si>
  <si>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</si>
  <si>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</si>
  <si>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</si>
  <si>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</si>
  <si>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</si>
  <si>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</si>
  <si>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</si>
  <si>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</si>
  <si>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</si>
  <si>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</si>
  <si>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</si>
  <si>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</si>
  <si>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</si>
  <si>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</si>
  <si>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</si>
  <si>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</si>
  <si>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</si>
  <si>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</si>
  <si>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</si>
  <si>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</si>
  <si>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</si>
  <si>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</si>
  <si>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</si>
  <si>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</si>
  <si>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</si>
  <si>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</si>
  <si>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</si>
  <si>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</si>
  <si>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</si>
  <si>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</si>
  <si>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</si>
  <si>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</si>
  <si>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</si>
  <si>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</si>
  <si>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</si>
  <si>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</si>
  <si>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</si>
  <si>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</si>
  <si>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</si>
  <si>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</si>
  <si>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</si>
  <si>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</si>
  <si>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</si>
  <si>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</si>
  <si>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</si>
  <si>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</si>
  <si>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</si>
  <si>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</si>
  <si>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</si>
  <si>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</si>
  <si>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</si>
  <si>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</si>
  <si>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</si>
  <si>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</si>
  <si>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</si>
  <si>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</si>
  <si>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</si>
  <si>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</si>
  <si>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</si>
  <si>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</si>
  <si>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</si>
  <si>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</si>
  <si>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</si>
  <si>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</si>
  <si>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</si>
  <si>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</si>
  <si>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</si>
  <si>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</si>
  <si>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</si>
  <si>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</si>
  <si>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</si>
  <si>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</si>
  <si>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</si>
  <si>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</si>
  <si>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</si>
  <si>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</si>
  <si>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</si>
  <si>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</si>
  <si>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</si>
  <si>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</si>
  <si>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</si>
  <si>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</si>
  <si>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</si>
  <si>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</si>
  <si>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</si>
  <si>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</si>
  <si>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</si>
  <si>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</si>
  <si>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</si>
  <si>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</si>
  <si>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</si>
  <si>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</si>
  <si>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</si>
  <si>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</si>
  <si>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</si>
  <si>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</si>
  <si>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</si>
  <si>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</si>
  <si>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</si>
  <si>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</si>
  <si>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</si>
  <si>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</si>
  <si>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</si>
  <si>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</si>
  <si>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</si>
  <si>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</si>
  <si>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</si>
  <si>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</si>
  <si>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</si>
  <si>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</si>
  <si>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</si>
  <si>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</si>
  <si>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</si>
  <si>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</si>
  <si>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</si>
  <si>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</si>
  <si>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</si>
  <si>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</si>
  <si>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</si>
  <si>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</si>
  <si>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</si>
  <si>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По состоянию на 01 июля 2018 года</t>
  </si>
  <si>
    <t>По состоянию на 01 июля 2017 года</t>
  </si>
  <si>
    <t>Поступления (перечисления) по урегулированию расчетов между бюджетами бюджетной системы РФ</t>
  </si>
  <si>
    <t>000 1 18 00000 00 0000 000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</si>
</sst>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8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28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8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53" applyNumberFormat="1" applyFont="1" applyFill="1" applyBorder="1" applyAlignment="1">
      <alignment horizontal="center"/>
      <protection/>
    </xf>
    <xf numFmtId="49" fontId="29" fillId="0" borderId="27" xfId="53" applyNumberFormat="1" applyFont="1" applyFill="1" applyBorder="1" applyAlignment="1">
      <alignment horizontal="center"/>
      <protection/>
    </xf>
    <xf numFmtId="184" fontId="1" fillId="0" borderId="28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28" fillId="0" borderId="28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28" fillId="0" borderId="26" xfId="0" applyNumberFormat="1" applyFont="1" applyFill="1" applyBorder="1" applyAlignment="1">
      <alignment/>
    </xf>
    <xf numFmtId="0" fontId="0" fillId="0" borderId="0" xfId="0" applyBorder="1" applyAlignment="1">
      <alignment/>
    </xf>
    <xf numFmtId="184" fontId="4" fillId="0" borderId="26" xfId="0" applyNumberFormat="1" applyFont="1" applyFill="1" applyBorder="1" applyAlignment="1">
      <alignment/>
    </xf>
    <xf numFmtId="184" fontId="28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3"/>
  <sheetViews>
    <sheetView zoomScale="140" zoomScaleNormal="140" zoomScaleSheetLayoutView="130" zoomScalePageLayoutView="0" workbookViewId="0" topLeftCell="A1">
      <selection activeCell="I103" sqref="I10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15" t="s">
        <v>125</v>
      </c>
      <c r="B1" s="116"/>
      <c r="C1" s="116"/>
      <c r="D1" s="116"/>
      <c r="E1" s="116"/>
      <c r="F1" s="116"/>
      <c r="G1" s="116"/>
      <c r="H1" s="116"/>
    </row>
    <row r="2" spans="1:8" s="2" customFormat="1" ht="8.25" customHeight="1">
      <c r="A2" s="115"/>
      <c r="B2" s="116"/>
      <c r="C2" s="116"/>
      <c r="D2" s="116"/>
      <c r="E2" s="116"/>
      <c r="F2" s="116"/>
      <c r="G2" s="116"/>
      <c r="H2" s="116"/>
    </row>
    <row r="3" s="2" customFormat="1" ht="12" customHeight="1" thickBot="1">
      <c r="H3" s="64" t="s">
        <v>0</v>
      </c>
    </row>
    <row r="4" spans="1:8" s="2" customFormat="1" ht="43.5" customHeight="1" thickBot="1">
      <c r="A4" s="103" t="s">
        <v>1</v>
      </c>
      <c r="B4" s="104"/>
      <c r="C4" s="104"/>
      <c r="D4" s="105"/>
      <c r="E4" s="101" t="s">
        <v>49</v>
      </c>
      <c r="F4" s="102"/>
      <c r="G4" s="47" t="s">
        <v>127</v>
      </c>
      <c r="H4" s="48" t="s">
        <v>128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293737.19999999995</v>
      </c>
      <c r="H6" s="8">
        <f>H8+H12+H14+H16+H18+H20+H24+H26+H28+H10+H22+H30</f>
        <v>290352.4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2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216500.1</v>
      </c>
      <c r="H8" s="11">
        <v>216708.7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06" t="s">
        <v>70</v>
      </c>
      <c r="B10" s="107"/>
      <c r="C10" s="107"/>
      <c r="D10" s="108"/>
      <c r="E10" s="10" t="s">
        <v>69</v>
      </c>
      <c r="F10" s="12"/>
      <c r="G10" s="11">
        <v>1590.1</v>
      </c>
      <c r="H10" s="11">
        <v>1534.5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11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32994.4</v>
      </c>
      <c r="H12" s="11">
        <v>28090.4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9584.5</v>
      </c>
      <c r="H14" s="11">
        <v>7432.1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11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3950.2</v>
      </c>
      <c r="H16" s="11">
        <v>2937.3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09" t="s">
        <v>16</v>
      </c>
      <c r="B18" s="110"/>
      <c r="C18" s="110"/>
      <c r="D18" s="110"/>
      <c r="E18" s="10" t="s">
        <v>12</v>
      </c>
      <c r="F18" s="12"/>
      <c r="G18" s="11">
        <v>9961.5</v>
      </c>
      <c r="H18" s="11">
        <v>17662.3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11"/>
      <c r="H19" s="11"/>
    </row>
    <row r="20" spans="1:8" s="2" customFormat="1" ht="14.25" customHeight="1">
      <c r="A20" s="109" t="s">
        <v>17</v>
      </c>
      <c r="B20" s="113"/>
      <c r="C20" s="113"/>
      <c r="D20" s="113"/>
      <c r="E20" s="10" t="s">
        <v>15</v>
      </c>
      <c r="F20" s="12"/>
      <c r="G20" s="11">
        <v>608.2</v>
      </c>
      <c r="H20" s="11">
        <v>1607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13"/>
      <c r="H21" s="13"/>
    </row>
    <row r="22" spans="1:8" s="2" customFormat="1" ht="14.25" customHeight="1">
      <c r="A22" s="111" t="s">
        <v>83</v>
      </c>
      <c r="B22" s="112"/>
      <c r="C22" s="112"/>
      <c r="D22" s="114"/>
      <c r="E22" s="10" t="s">
        <v>79</v>
      </c>
      <c r="F22" s="12"/>
      <c r="G22" s="11">
        <v>163.6</v>
      </c>
      <c r="H22" s="11">
        <v>493.3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13"/>
      <c r="H23" s="13"/>
    </row>
    <row r="24" spans="1:8" s="2" customFormat="1" ht="14.25" customHeight="1">
      <c r="A24" s="109" t="s">
        <v>55</v>
      </c>
      <c r="B24" s="110"/>
      <c r="C24" s="110"/>
      <c r="D24" s="113"/>
      <c r="E24" s="10" t="s">
        <v>51</v>
      </c>
      <c r="F24" s="12"/>
      <c r="G24" s="11">
        <v>451.2</v>
      </c>
      <c r="H24" s="11">
        <v>286.4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59"/>
      <c r="C26" s="59"/>
      <c r="D26" s="59"/>
      <c r="E26" s="10" t="s">
        <v>13</v>
      </c>
      <c r="F26" s="12"/>
      <c r="G26" s="11">
        <v>9350.8</v>
      </c>
      <c r="H26" s="11">
        <v>9334.4</v>
      </c>
    </row>
    <row r="27" spans="1:8" s="2" customFormat="1" ht="5.25" customHeight="1">
      <c r="A27" s="20"/>
      <c r="B27" s="59"/>
      <c r="C27" s="59"/>
      <c r="D27" s="59"/>
      <c r="E27" s="10"/>
      <c r="F27" s="12"/>
      <c r="G27" s="11"/>
      <c r="H27" s="11"/>
    </row>
    <row r="28" spans="1:8" s="2" customFormat="1" ht="12" customHeight="1">
      <c r="A28" s="20" t="s">
        <v>20</v>
      </c>
      <c r="B28" s="59"/>
      <c r="C28" s="59"/>
      <c r="D28" s="59"/>
      <c r="E28" s="10" t="s">
        <v>19</v>
      </c>
      <c r="F28" s="12"/>
      <c r="G28" s="11">
        <v>4982.1</v>
      </c>
      <c r="H28" s="11">
        <v>4266</v>
      </c>
    </row>
    <row r="29" spans="1:8" s="2" customFormat="1" ht="3" customHeight="1">
      <c r="A29" s="60"/>
      <c r="B29" s="62"/>
      <c r="C29" s="62"/>
      <c r="D29" s="62"/>
      <c r="E29" s="6"/>
      <c r="F29" s="7"/>
      <c r="G29" s="52"/>
      <c r="H29" s="8"/>
    </row>
    <row r="30" spans="1:8" s="2" customFormat="1" ht="21" customHeight="1">
      <c r="A30" s="137" t="s">
        <v>129</v>
      </c>
      <c r="B30" s="138"/>
      <c r="C30" s="138"/>
      <c r="D30" s="139"/>
      <c r="E30" s="140" t="s">
        <v>130</v>
      </c>
      <c r="F30" s="141"/>
      <c r="G30" s="53">
        <v>3600.5</v>
      </c>
      <c r="H30" s="11"/>
    </row>
    <row r="31" spans="1:8" s="2" customFormat="1" ht="4.5" customHeight="1">
      <c r="A31" s="60"/>
      <c r="B31" s="62"/>
      <c r="C31" s="62"/>
      <c r="D31" s="62"/>
      <c r="E31" s="6"/>
      <c r="F31" s="7"/>
      <c r="G31" s="52"/>
      <c r="H31" s="8"/>
    </row>
    <row r="32" spans="1:10" s="2" customFormat="1" ht="13.5" customHeight="1">
      <c r="A32" s="60" t="s">
        <v>6</v>
      </c>
      <c r="B32" s="62"/>
      <c r="C32" s="62"/>
      <c r="D32" s="62"/>
      <c r="E32" s="6" t="s">
        <v>14</v>
      </c>
      <c r="F32" s="7"/>
      <c r="G32" s="8">
        <f>G34+G42</f>
        <v>48673.200000000004</v>
      </c>
      <c r="H32" s="8">
        <f>H34</f>
        <v>42867.3</v>
      </c>
      <c r="J32" s="38"/>
    </row>
    <row r="33" spans="1:8" s="2" customFormat="1" ht="4.5" customHeight="1">
      <c r="A33" s="20"/>
      <c r="B33" s="59"/>
      <c r="C33" s="59"/>
      <c r="D33" s="59"/>
      <c r="E33" s="10"/>
      <c r="F33" s="12"/>
      <c r="G33" s="53"/>
      <c r="H33" s="13"/>
    </row>
    <row r="34" spans="1:8" s="2" customFormat="1" ht="21.75" customHeight="1">
      <c r="A34" s="111" t="s">
        <v>59</v>
      </c>
      <c r="B34" s="112"/>
      <c r="C34" s="112"/>
      <c r="D34" s="131"/>
      <c r="E34" s="10" t="s">
        <v>60</v>
      </c>
      <c r="F34" s="12"/>
      <c r="G34" s="33">
        <f>G36+G38+G40</f>
        <v>49202.700000000004</v>
      </c>
      <c r="H34" s="33">
        <f>H36+H38+H40</f>
        <v>42867.3</v>
      </c>
    </row>
    <row r="35" spans="1:8" s="2" customFormat="1" ht="4.5" customHeight="1">
      <c r="A35" s="20"/>
      <c r="B35" s="59"/>
      <c r="C35" s="59"/>
      <c r="D35" s="59"/>
      <c r="E35" s="10"/>
      <c r="F35" s="12"/>
      <c r="G35" s="13"/>
      <c r="H35" s="13"/>
    </row>
    <row r="36" spans="1:8" s="2" customFormat="1" ht="14.25" customHeight="1">
      <c r="A36" s="111" t="s">
        <v>84</v>
      </c>
      <c r="B36" s="112"/>
      <c r="C36" s="112"/>
      <c r="D36" s="131"/>
      <c r="E36" s="10" t="s">
        <v>80</v>
      </c>
      <c r="F36" s="12"/>
      <c r="G36" s="11">
        <v>44117.4</v>
      </c>
      <c r="H36" s="11">
        <v>38709</v>
      </c>
    </row>
    <row r="37" spans="1:8" s="2" customFormat="1" ht="3.75" customHeight="1">
      <c r="A37" s="20"/>
      <c r="B37" s="59"/>
      <c r="C37" s="59"/>
      <c r="D37" s="59"/>
      <c r="E37" s="10"/>
      <c r="F37" s="12"/>
      <c r="G37" s="11"/>
      <c r="H37" s="11"/>
    </row>
    <row r="38" spans="1:8" s="2" customFormat="1" ht="23.25" customHeight="1">
      <c r="A38" s="111" t="s">
        <v>78</v>
      </c>
      <c r="B38" s="112"/>
      <c r="C38" s="112"/>
      <c r="D38" s="131"/>
      <c r="E38" s="10" t="s">
        <v>81</v>
      </c>
      <c r="F38" s="12"/>
      <c r="G38" s="11">
        <v>2979.8</v>
      </c>
      <c r="H38" s="11">
        <v>1900.9</v>
      </c>
    </row>
    <row r="39" spans="1:8" s="2" customFormat="1" ht="4.5" customHeight="1">
      <c r="A39" s="20"/>
      <c r="B39" s="59"/>
      <c r="C39" s="59"/>
      <c r="D39" s="59"/>
      <c r="E39" s="10"/>
      <c r="F39" s="12"/>
      <c r="G39" s="11"/>
      <c r="H39" s="11"/>
    </row>
    <row r="40" spans="1:8" s="2" customFormat="1" ht="13.5" customHeight="1">
      <c r="A40" s="111" t="s">
        <v>85</v>
      </c>
      <c r="B40" s="112"/>
      <c r="C40" s="112"/>
      <c r="D40" s="131"/>
      <c r="E40" s="10" t="s">
        <v>82</v>
      </c>
      <c r="F40" s="12"/>
      <c r="G40" s="11">
        <v>2105.5</v>
      </c>
      <c r="H40" s="11">
        <v>2257.4</v>
      </c>
    </row>
    <row r="41" spans="1:8" s="2" customFormat="1" ht="6" customHeight="1">
      <c r="A41" s="41"/>
      <c r="B41" s="42"/>
      <c r="C41" s="42"/>
      <c r="D41" s="63"/>
      <c r="E41" s="10"/>
      <c r="F41" s="12"/>
      <c r="G41" s="11"/>
      <c r="H41" s="11"/>
    </row>
    <row r="42" spans="1:8" s="2" customFormat="1" ht="23.25" customHeight="1" thickBot="1">
      <c r="A42" s="99" t="s">
        <v>87</v>
      </c>
      <c r="B42" s="100"/>
      <c r="C42" s="100"/>
      <c r="D42" s="132"/>
      <c r="E42" s="46" t="s">
        <v>88</v>
      </c>
      <c r="F42" s="51"/>
      <c r="G42" s="11">
        <v>-529.5</v>
      </c>
      <c r="H42" s="11">
        <v>0</v>
      </c>
    </row>
    <row r="43" spans="1:8" s="2" customFormat="1" ht="16.5" customHeight="1" thickBot="1">
      <c r="A43" s="121" t="s">
        <v>18</v>
      </c>
      <c r="B43" s="122"/>
      <c r="C43" s="122"/>
      <c r="D43" s="123"/>
      <c r="E43" s="117"/>
      <c r="F43" s="136"/>
      <c r="G43" s="1">
        <f>G6+G32</f>
        <v>342410.39999999997</v>
      </c>
      <c r="H43" s="1">
        <f>H6+H32</f>
        <v>333219.7</v>
      </c>
    </row>
    <row r="44" spans="1:8" s="21" customFormat="1" ht="13.5" thickBot="1">
      <c r="A44" s="4"/>
      <c r="B44" s="4"/>
      <c r="C44" s="4"/>
      <c r="D44" s="4"/>
      <c r="E44" s="22"/>
      <c r="F44" s="22"/>
      <c r="G44" s="22"/>
      <c r="H44" s="24"/>
    </row>
    <row r="45" spans="1:8" s="2" customFormat="1" ht="39" customHeight="1" thickBot="1">
      <c r="A45" s="61" t="s">
        <v>52</v>
      </c>
      <c r="B45" s="124"/>
      <c r="C45" s="124"/>
      <c r="D45" s="135"/>
      <c r="E45" s="49" t="s">
        <v>21</v>
      </c>
      <c r="F45" s="50" t="s">
        <v>22</v>
      </c>
      <c r="G45" s="47" t="s">
        <v>127</v>
      </c>
      <c r="H45" s="48" t="s">
        <v>128</v>
      </c>
    </row>
    <row r="46" spans="1:8" s="2" customFormat="1" ht="6.75" customHeight="1">
      <c r="A46" s="14"/>
      <c r="B46" s="15"/>
      <c r="C46" s="15"/>
      <c r="D46" s="21"/>
      <c r="E46" s="14"/>
      <c r="F46" s="54"/>
      <c r="G46" s="54"/>
      <c r="H46" s="32"/>
    </row>
    <row r="47" spans="1:8" s="2" customFormat="1" ht="12.75">
      <c r="A47" s="16" t="s">
        <v>23</v>
      </c>
      <c r="B47" s="9"/>
      <c r="C47" s="9"/>
      <c r="D47" s="21"/>
      <c r="E47" s="28" t="s">
        <v>24</v>
      </c>
      <c r="F47" s="55" t="s">
        <v>25</v>
      </c>
      <c r="G47" s="27">
        <f>SUM(G49:G60)</f>
        <v>124061.09999999999</v>
      </c>
      <c r="H47" s="27">
        <f>SUM(H49:H60)</f>
        <v>108705.70000000001</v>
      </c>
    </row>
    <row r="48" spans="1:8" s="2" customFormat="1" ht="3" customHeight="1">
      <c r="A48" s="14"/>
      <c r="B48" s="15"/>
      <c r="C48" s="15"/>
      <c r="D48" s="21"/>
      <c r="E48" s="29"/>
      <c r="F48" s="54"/>
      <c r="G48" s="54"/>
      <c r="H48" s="33"/>
    </row>
    <row r="49" spans="1:8" s="2" customFormat="1" ht="12.75" customHeight="1">
      <c r="A49" s="96" t="s">
        <v>61</v>
      </c>
      <c r="B49" s="133"/>
      <c r="C49" s="133"/>
      <c r="D49" s="134"/>
      <c r="E49" s="30" t="s">
        <v>24</v>
      </c>
      <c r="F49" s="56" t="s">
        <v>26</v>
      </c>
      <c r="G49" s="33">
        <v>2035.1</v>
      </c>
      <c r="H49" s="33">
        <v>5580.8</v>
      </c>
    </row>
    <row r="50" spans="1:8" s="2" customFormat="1" ht="3.75" customHeight="1">
      <c r="A50" s="14"/>
      <c r="B50" s="15"/>
      <c r="C50" s="15"/>
      <c r="D50" s="21"/>
      <c r="E50" s="23"/>
      <c r="F50" s="57"/>
      <c r="G50" s="33"/>
      <c r="H50" s="33"/>
    </row>
    <row r="51" spans="1:8" s="2" customFormat="1" ht="13.5" customHeight="1">
      <c r="A51" s="96" t="s">
        <v>67</v>
      </c>
      <c r="B51" s="133"/>
      <c r="C51" s="133"/>
      <c r="D51" s="134"/>
      <c r="E51" s="30" t="s">
        <v>27</v>
      </c>
      <c r="F51" s="56" t="s">
        <v>28</v>
      </c>
      <c r="G51" s="33">
        <v>12331.9</v>
      </c>
      <c r="H51" s="33">
        <v>15021.1</v>
      </c>
    </row>
    <row r="52" spans="1:8" s="2" customFormat="1" ht="3" customHeight="1">
      <c r="A52" s="14"/>
      <c r="B52" s="15"/>
      <c r="C52" s="15"/>
      <c r="D52" s="21"/>
      <c r="E52" s="23"/>
      <c r="F52" s="57"/>
      <c r="G52" s="33"/>
      <c r="H52" s="33"/>
    </row>
    <row r="53" spans="1:8" s="2" customFormat="1" ht="12" customHeight="1">
      <c r="A53" s="96" t="s">
        <v>29</v>
      </c>
      <c r="B53" s="125"/>
      <c r="C53" s="125"/>
      <c r="D53" s="126"/>
      <c r="E53" s="30" t="s">
        <v>27</v>
      </c>
      <c r="F53" s="56" t="s">
        <v>30</v>
      </c>
      <c r="G53" s="33">
        <v>69056.4</v>
      </c>
      <c r="H53" s="33">
        <v>61810.7</v>
      </c>
    </row>
    <row r="54" spans="1:8" s="2" customFormat="1" ht="4.5" customHeight="1">
      <c r="A54" s="14"/>
      <c r="B54" s="15"/>
      <c r="C54" s="15"/>
      <c r="D54" s="21"/>
      <c r="E54" s="23"/>
      <c r="F54" s="57"/>
      <c r="G54" s="33"/>
      <c r="H54" s="33"/>
    </row>
    <row r="55" spans="1:8" s="2" customFormat="1" ht="23.25" customHeight="1">
      <c r="A55" s="96" t="s">
        <v>62</v>
      </c>
      <c r="B55" s="89"/>
      <c r="C55" s="89"/>
      <c r="D55" s="89"/>
      <c r="E55" s="30" t="s">
        <v>24</v>
      </c>
      <c r="F55" s="56" t="s">
        <v>31</v>
      </c>
      <c r="G55" s="33">
        <v>18793.4</v>
      </c>
      <c r="H55" s="33">
        <v>15040.8</v>
      </c>
    </row>
    <row r="56" spans="1:8" s="2" customFormat="1" ht="3" customHeight="1">
      <c r="A56" s="36"/>
      <c r="B56" s="37"/>
      <c r="C56" s="37"/>
      <c r="D56" s="37"/>
      <c r="E56" s="30"/>
      <c r="F56" s="56"/>
      <c r="G56" s="33"/>
      <c r="H56" s="33"/>
    </row>
    <row r="57" spans="1:8" s="2" customFormat="1" ht="12.75" customHeight="1">
      <c r="A57" s="14" t="s">
        <v>56</v>
      </c>
      <c r="B57" s="15"/>
      <c r="C57" s="15"/>
      <c r="D57" s="21"/>
      <c r="E57" s="30" t="s">
        <v>24</v>
      </c>
      <c r="F57" s="56" t="s">
        <v>40</v>
      </c>
      <c r="G57" s="33">
        <v>0</v>
      </c>
      <c r="H57" s="33">
        <v>0</v>
      </c>
    </row>
    <row r="58" spans="1:8" s="2" customFormat="1" ht="5.25" customHeight="1">
      <c r="A58" s="14"/>
      <c r="B58" s="15"/>
      <c r="C58" s="15"/>
      <c r="D58" s="21"/>
      <c r="E58" s="23"/>
      <c r="F58" s="57"/>
      <c r="G58" s="33"/>
      <c r="H58" s="33"/>
    </row>
    <row r="59" spans="1:8" s="2" customFormat="1" ht="12.75">
      <c r="A59" s="14" t="s">
        <v>34</v>
      </c>
      <c r="B59" s="15"/>
      <c r="C59" s="15"/>
      <c r="D59" s="21"/>
      <c r="E59" s="30" t="s">
        <v>27</v>
      </c>
      <c r="F59" s="56" t="s">
        <v>63</v>
      </c>
      <c r="G59" s="33">
        <v>21844.3</v>
      </c>
      <c r="H59" s="33">
        <v>11252.3</v>
      </c>
    </row>
    <row r="60" spans="1:10" s="2" customFormat="1" ht="5.25" customHeight="1">
      <c r="A60" s="14"/>
      <c r="B60" s="15"/>
      <c r="C60" s="15"/>
      <c r="D60" s="21"/>
      <c r="E60" s="23"/>
      <c r="F60" s="57"/>
      <c r="G60" s="57"/>
      <c r="H60" s="33"/>
      <c r="J60" s="21"/>
    </row>
    <row r="61" spans="1:10" s="2" customFormat="1" ht="12.75">
      <c r="A61" s="16" t="s">
        <v>64</v>
      </c>
      <c r="B61" s="15"/>
      <c r="C61" s="15"/>
      <c r="D61" s="21"/>
      <c r="E61" s="28" t="s">
        <v>28</v>
      </c>
      <c r="F61" s="55" t="s">
        <v>25</v>
      </c>
      <c r="G61" s="27">
        <f>SUM(G63:G65)</f>
        <v>4101.9</v>
      </c>
      <c r="H61" s="27">
        <f>SUM(H63:H65)</f>
        <v>4495.599999999999</v>
      </c>
      <c r="J61" s="21"/>
    </row>
    <row r="62" spans="1:10" s="2" customFormat="1" ht="5.25" customHeight="1">
      <c r="A62" s="16"/>
      <c r="B62" s="15"/>
      <c r="C62" s="15"/>
      <c r="D62" s="21"/>
      <c r="E62" s="30"/>
      <c r="F62" s="56"/>
      <c r="G62" s="56"/>
      <c r="H62" s="33"/>
      <c r="J62" s="21"/>
    </row>
    <row r="63" spans="1:10" s="2" customFormat="1" ht="24" customHeight="1">
      <c r="A63" s="96" t="s">
        <v>65</v>
      </c>
      <c r="B63" s="97"/>
      <c r="C63" s="97"/>
      <c r="D63" s="98"/>
      <c r="E63" s="30" t="s">
        <v>28</v>
      </c>
      <c r="F63" s="56" t="s">
        <v>35</v>
      </c>
      <c r="G63" s="33">
        <v>3885.9</v>
      </c>
      <c r="H63" s="33">
        <v>4278.2</v>
      </c>
      <c r="J63" s="34"/>
    </row>
    <row r="64" spans="1:10" s="2" customFormat="1" ht="4.5" customHeight="1">
      <c r="A64" s="14"/>
      <c r="B64" s="15"/>
      <c r="C64" s="15"/>
      <c r="D64" s="21"/>
      <c r="E64" s="30"/>
      <c r="F64" s="56"/>
      <c r="G64" s="33"/>
      <c r="H64" s="33"/>
      <c r="J64" s="21"/>
    </row>
    <row r="65" spans="1:10" s="2" customFormat="1" ht="21.75" customHeight="1">
      <c r="A65" s="106" t="s">
        <v>72</v>
      </c>
      <c r="B65" s="107"/>
      <c r="C65" s="107"/>
      <c r="D65" s="108"/>
      <c r="E65" s="30" t="s">
        <v>28</v>
      </c>
      <c r="F65" s="56" t="s">
        <v>71</v>
      </c>
      <c r="G65" s="33">
        <v>216</v>
      </c>
      <c r="H65" s="33">
        <v>217.4</v>
      </c>
      <c r="J65" s="21"/>
    </row>
    <row r="66" spans="1:8" s="2" customFormat="1" ht="5.25" customHeight="1">
      <c r="A66" s="14"/>
      <c r="B66" s="15"/>
      <c r="C66" s="15"/>
      <c r="D66" s="21"/>
      <c r="E66" s="23"/>
      <c r="F66" s="57"/>
      <c r="G66" s="57"/>
      <c r="H66" s="33"/>
    </row>
    <row r="67" spans="1:8" s="2" customFormat="1" ht="12.75">
      <c r="A67" s="16" t="s">
        <v>37</v>
      </c>
      <c r="B67" s="9"/>
      <c r="C67" s="9"/>
      <c r="D67" s="21"/>
      <c r="E67" s="28" t="s">
        <v>30</v>
      </c>
      <c r="F67" s="55" t="s">
        <v>25</v>
      </c>
      <c r="G67" s="27">
        <f>SUM(G69:G73)</f>
        <v>51737.600000000006</v>
      </c>
      <c r="H67" s="27">
        <f>SUM(H69:H73)</f>
        <v>61015.9</v>
      </c>
    </row>
    <row r="68" spans="1:8" s="2" customFormat="1" ht="3.75" customHeight="1">
      <c r="A68" s="14"/>
      <c r="B68" s="15"/>
      <c r="C68" s="15"/>
      <c r="D68" s="21"/>
      <c r="E68" s="23"/>
      <c r="F68" s="57"/>
      <c r="G68" s="57"/>
      <c r="H68" s="33"/>
    </row>
    <row r="69" spans="1:8" s="2" customFormat="1" ht="12" customHeight="1">
      <c r="A69" s="14" t="s">
        <v>68</v>
      </c>
      <c r="B69" s="15"/>
      <c r="C69" s="15"/>
      <c r="D69" s="21"/>
      <c r="E69" s="30" t="s">
        <v>30</v>
      </c>
      <c r="F69" s="56" t="s">
        <v>38</v>
      </c>
      <c r="G69" s="33">
        <v>25114.2</v>
      </c>
      <c r="H69" s="33">
        <v>14181.7</v>
      </c>
    </row>
    <row r="70" spans="1:8" s="2" customFormat="1" ht="3.75" customHeight="1">
      <c r="A70" s="14"/>
      <c r="B70" s="15"/>
      <c r="C70" s="15"/>
      <c r="D70" s="21"/>
      <c r="E70" s="23"/>
      <c r="F70" s="57"/>
      <c r="G70" s="33"/>
      <c r="H70" s="33"/>
    </row>
    <row r="71" spans="1:8" s="2" customFormat="1" ht="12.75" customHeight="1">
      <c r="A71" s="14" t="s">
        <v>77</v>
      </c>
      <c r="B71" s="15"/>
      <c r="C71" s="15"/>
      <c r="D71" s="21"/>
      <c r="E71" s="30" t="s">
        <v>30</v>
      </c>
      <c r="F71" s="56" t="s">
        <v>35</v>
      </c>
      <c r="G71" s="33">
        <v>25015.1</v>
      </c>
      <c r="H71" s="33">
        <v>30276.1</v>
      </c>
    </row>
    <row r="72" spans="1:8" s="2" customFormat="1" ht="3.75" customHeight="1">
      <c r="A72" s="14"/>
      <c r="B72" s="15"/>
      <c r="C72" s="15"/>
      <c r="D72" s="21"/>
      <c r="E72" s="23"/>
      <c r="F72" s="57"/>
      <c r="G72" s="33"/>
      <c r="H72" s="33"/>
    </row>
    <row r="73" spans="1:8" s="2" customFormat="1" ht="12.75">
      <c r="A73" s="14" t="s">
        <v>39</v>
      </c>
      <c r="B73" s="15"/>
      <c r="C73" s="15"/>
      <c r="D73" s="21"/>
      <c r="E73" s="30" t="s">
        <v>30</v>
      </c>
      <c r="F73" s="56" t="s">
        <v>33</v>
      </c>
      <c r="G73" s="33">
        <v>1608.3</v>
      </c>
      <c r="H73" s="33">
        <v>16558.1</v>
      </c>
    </row>
    <row r="74" spans="1:8" s="2" customFormat="1" ht="3.75" customHeight="1">
      <c r="A74" s="14"/>
      <c r="B74" s="15"/>
      <c r="C74" s="15"/>
      <c r="D74" s="21"/>
      <c r="E74" s="23"/>
      <c r="F74" s="57"/>
      <c r="G74" s="57"/>
      <c r="H74" s="33"/>
    </row>
    <row r="75" spans="1:10" s="2" customFormat="1" ht="12.75">
      <c r="A75" s="16" t="s">
        <v>41</v>
      </c>
      <c r="B75" s="9"/>
      <c r="C75" s="9"/>
      <c r="D75" s="21"/>
      <c r="E75" s="28" t="s">
        <v>42</v>
      </c>
      <c r="F75" s="55" t="s">
        <v>25</v>
      </c>
      <c r="G75" s="27">
        <f>SUM(G77:G81)</f>
        <v>128409.2</v>
      </c>
      <c r="H75" s="27">
        <f>SUM(H77:H81)</f>
        <v>122841.2</v>
      </c>
      <c r="J75" s="39"/>
    </row>
    <row r="76" spans="1:10" s="2" customFormat="1" ht="5.25" customHeight="1">
      <c r="A76" s="16"/>
      <c r="B76" s="9"/>
      <c r="C76" s="9"/>
      <c r="D76" s="21"/>
      <c r="E76" s="28"/>
      <c r="F76" s="57"/>
      <c r="G76" s="57"/>
      <c r="H76" s="33"/>
      <c r="J76" s="39"/>
    </row>
    <row r="77" spans="1:10" s="2" customFormat="1" ht="12.75">
      <c r="A77" s="14" t="s">
        <v>43</v>
      </c>
      <c r="B77" s="15"/>
      <c r="C77" s="15"/>
      <c r="D77" s="21"/>
      <c r="E77" s="30" t="s">
        <v>42</v>
      </c>
      <c r="F77" s="56" t="s">
        <v>26</v>
      </c>
      <c r="G77" s="33">
        <v>28641</v>
      </c>
      <c r="H77" s="33">
        <v>21217.5</v>
      </c>
      <c r="J77" s="39"/>
    </row>
    <row r="78" spans="1:10" s="2" customFormat="1" ht="5.25" customHeight="1">
      <c r="A78" s="14"/>
      <c r="B78" s="15"/>
      <c r="C78" s="15"/>
      <c r="D78" s="21"/>
      <c r="E78" s="31"/>
      <c r="F78" s="57"/>
      <c r="G78" s="33"/>
      <c r="H78" s="33"/>
      <c r="J78" s="39"/>
    </row>
    <row r="79" spans="1:10" s="2" customFormat="1" ht="12.75" customHeight="1">
      <c r="A79" s="119" t="s">
        <v>57</v>
      </c>
      <c r="B79" s="120"/>
      <c r="C79" s="120"/>
      <c r="D79" s="21"/>
      <c r="E79" s="30" t="s">
        <v>42</v>
      </c>
      <c r="F79" s="56" t="s">
        <v>28</v>
      </c>
      <c r="G79" s="33">
        <v>38781.7</v>
      </c>
      <c r="H79" s="33">
        <v>54378.4</v>
      </c>
      <c r="J79" s="39"/>
    </row>
    <row r="80" spans="1:10" s="2" customFormat="1" ht="4.5" customHeight="1">
      <c r="A80" s="14"/>
      <c r="B80" s="15"/>
      <c r="C80" s="15"/>
      <c r="D80" s="21"/>
      <c r="E80" s="31"/>
      <c r="F80" s="57"/>
      <c r="G80" s="33"/>
      <c r="H80" s="33"/>
      <c r="J80" s="39"/>
    </row>
    <row r="81" spans="1:10" s="2" customFormat="1" ht="12.75" customHeight="1">
      <c r="A81" s="119" t="s">
        <v>58</v>
      </c>
      <c r="B81" s="120"/>
      <c r="C81" s="120"/>
      <c r="D81" s="127"/>
      <c r="E81" s="30" t="s">
        <v>42</v>
      </c>
      <c r="F81" s="56" t="s">
        <v>42</v>
      </c>
      <c r="G81" s="33">
        <v>60986.5</v>
      </c>
      <c r="H81" s="33">
        <v>47245.3</v>
      </c>
      <c r="J81" s="39"/>
    </row>
    <row r="82" spans="1:10" s="2" customFormat="1" ht="3.75" customHeight="1">
      <c r="A82" s="14"/>
      <c r="B82" s="15"/>
      <c r="C82" s="15"/>
      <c r="D82" s="21"/>
      <c r="E82" s="31"/>
      <c r="F82" s="57"/>
      <c r="G82" s="57"/>
      <c r="H82" s="33"/>
      <c r="J82" s="39"/>
    </row>
    <row r="83" spans="1:10" s="2" customFormat="1" ht="12.75">
      <c r="A83" s="16" t="s">
        <v>44</v>
      </c>
      <c r="B83" s="15"/>
      <c r="C83" s="15"/>
      <c r="D83" s="21"/>
      <c r="E83" s="28" t="s">
        <v>32</v>
      </c>
      <c r="F83" s="55" t="s">
        <v>25</v>
      </c>
      <c r="G83" s="27">
        <f>SUM(G85:G87)</f>
        <v>1853.7</v>
      </c>
      <c r="H83" s="27">
        <f>SUM(H85:H87)</f>
        <v>1596.5</v>
      </c>
      <c r="J83" s="39"/>
    </row>
    <row r="84" spans="1:10" s="2" customFormat="1" ht="4.5" customHeight="1">
      <c r="A84" s="14"/>
      <c r="B84" s="15"/>
      <c r="C84" s="15"/>
      <c r="D84" s="21"/>
      <c r="E84" s="31"/>
      <c r="F84" s="57"/>
      <c r="G84" s="57"/>
      <c r="H84" s="33"/>
      <c r="J84" s="39"/>
    </row>
    <row r="85" spans="1:10" s="2" customFormat="1" ht="12.75">
      <c r="A85" s="14" t="s">
        <v>86</v>
      </c>
      <c r="B85" s="15"/>
      <c r="C85" s="15"/>
      <c r="D85" s="21"/>
      <c r="E85" s="30" t="s">
        <v>32</v>
      </c>
      <c r="F85" s="56" t="s">
        <v>32</v>
      </c>
      <c r="G85" s="33">
        <v>457.3</v>
      </c>
      <c r="H85" s="33">
        <v>529.8</v>
      </c>
      <c r="J85" s="39"/>
    </row>
    <row r="86" spans="1:10" s="2" customFormat="1" ht="3.75" customHeight="1">
      <c r="A86" s="14"/>
      <c r="B86" s="15"/>
      <c r="C86" s="15"/>
      <c r="D86" s="21"/>
      <c r="E86" s="31"/>
      <c r="F86" s="57"/>
      <c r="G86" s="33"/>
      <c r="H86" s="33"/>
      <c r="J86" s="39"/>
    </row>
    <row r="87" spans="1:10" s="2" customFormat="1" ht="12.75">
      <c r="A87" s="14" t="s">
        <v>45</v>
      </c>
      <c r="B87" s="15"/>
      <c r="C87" s="15"/>
      <c r="D87" s="21"/>
      <c r="E87" s="30" t="s">
        <v>32</v>
      </c>
      <c r="F87" s="56" t="s">
        <v>35</v>
      </c>
      <c r="G87" s="33">
        <v>1396.4</v>
      </c>
      <c r="H87" s="33">
        <v>1066.7</v>
      </c>
      <c r="J87" s="39"/>
    </row>
    <row r="88" spans="1:10" s="2" customFormat="1" ht="3.75" customHeight="1">
      <c r="A88" s="14"/>
      <c r="B88" s="15"/>
      <c r="C88" s="15"/>
      <c r="D88" s="21"/>
      <c r="E88" s="31"/>
      <c r="F88" s="57"/>
      <c r="G88" s="57"/>
      <c r="H88" s="33"/>
      <c r="J88" s="38"/>
    </row>
    <row r="89" spans="1:8" s="2" customFormat="1" ht="13.5" customHeight="1">
      <c r="A89" s="16" t="s">
        <v>46</v>
      </c>
      <c r="B89" s="15"/>
      <c r="C89" s="15"/>
      <c r="D89" s="21"/>
      <c r="E89" s="28" t="s">
        <v>66</v>
      </c>
      <c r="F89" s="55" t="s">
        <v>25</v>
      </c>
      <c r="G89" s="27">
        <f>SUM(G91:G94)</f>
        <v>19592.5</v>
      </c>
      <c r="H89" s="27">
        <f>SUM(H91:H94)</f>
        <v>19123.9</v>
      </c>
    </row>
    <row r="90" spans="1:8" s="2" customFormat="1" ht="3.75" customHeight="1">
      <c r="A90" s="14"/>
      <c r="B90" s="15"/>
      <c r="C90" s="15"/>
      <c r="D90" s="21"/>
      <c r="E90" s="30"/>
      <c r="F90" s="56"/>
      <c r="G90" s="56"/>
      <c r="H90" s="33"/>
    </row>
    <row r="91" spans="1:8" s="2" customFormat="1" ht="11.25" customHeight="1">
      <c r="A91" s="14" t="s">
        <v>47</v>
      </c>
      <c r="B91" s="15"/>
      <c r="C91" s="15"/>
      <c r="D91" s="21"/>
      <c r="E91" s="30" t="s">
        <v>36</v>
      </c>
      <c r="F91" s="56" t="s">
        <v>27</v>
      </c>
      <c r="G91" s="33">
        <v>17442.2</v>
      </c>
      <c r="H91" s="33">
        <v>16986.5</v>
      </c>
    </row>
    <row r="92" spans="1:8" s="2" customFormat="1" ht="3.75" customHeight="1">
      <c r="A92" s="14"/>
      <c r="B92" s="15"/>
      <c r="C92" s="15"/>
      <c r="D92" s="21"/>
      <c r="E92" s="30"/>
      <c r="F92" s="56"/>
      <c r="G92" s="33"/>
      <c r="H92" s="33"/>
    </row>
    <row r="93" spans="1:8" s="2" customFormat="1" ht="12.75">
      <c r="A93" s="14" t="s">
        <v>48</v>
      </c>
      <c r="B93" s="9"/>
      <c r="C93" s="9"/>
      <c r="D93" s="21"/>
      <c r="E93" s="30" t="s">
        <v>36</v>
      </c>
      <c r="F93" s="56" t="s">
        <v>28</v>
      </c>
      <c r="G93" s="33">
        <v>2150.3</v>
      </c>
      <c r="H93" s="33">
        <v>2137.4</v>
      </c>
    </row>
    <row r="94" spans="1:8" s="2" customFormat="1" ht="4.5" customHeight="1">
      <c r="A94" s="14"/>
      <c r="B94" s="15"/>
      <c r="C94" s="15"/>
      <c r="D94" s="21"/>
      <c r="E94" s="30"/>
      <c r="F94" s="56"/>
      <c r="G94" s="56"/>
      <c r="H94" s="33"/>
    </row>
    <row r="95" spans="1:8" s="2" customFormat="1" ht="12.75">
      <c r="A95" s="16" t="s">
        <v>75</v>
      </c>
      <c r="B95" s="9"/>
      <c r="C95" s="15"/>
      <c r="D95" s="21"/>
      <c r="E95" s="28" t="s">
        <v>33</v>
      </c>
      <c r="F95" s="55" t="s">
        <v>25</v>
      </c>
      <c r="G95" s="27">
        <f>G97</f>
        <v>3175</v>
      </c>
      <c r="H95" s="27">
        <f>H97</f>
        <v>1966.7</v>
      </c>
    </row>
    <row r="96" spans="1:8" s="2" customFormat="1" ht="3" customHeight="1">
      <c r="A96" s="14"/>
      <c r="B96" s="15"/>
      <c r="C96" s="15"/>
      <c r="D96" s="21"/>
      <c r="E96" s="30"/>
      <c r="F96" s="56"/>
      <c r="G96" s="56"/>
      <c r="H96" s="33"/>
    </row>
    <row r="97" spans="1:8" s="2" customFormat="1" ht="12.75">
      <c r="A97" s="14" t="s">
        <v>76</v>
      </c>
      <c r="B97" s="15"/>
      <c r="C97" s="15"/>
      <c r="D97" s="21"/>
      <c r="E97" s="30" t="s">
        <v>33</v>
      </c>
      <c r="F97" s="56" t="s">
        <v>26</v>
      </c>
      <c r="G97" s="33">
        <v>3175</v>
      </c>
      <c r="H97" s="33">
        <v>1966.7</v>
      </c>
    </row>
    <row r="98" spans="1:8" s="2" customFormat="1" ht="4.5" customHeight="1">
      <c r="A98" s="14"/>
      <c r="B98" s="15"/>
      <c r="C98" s="15"/>
      <c r="D98" s="21"/>
      <c r="E98" s="30"/>
      <c r="F98" s="56"/>
      <c r="G98" s="56"/>
      <c r="H98" s="33"/>
    </row>
    <row r="99" spans="1:8" s="2" customFormat="1" ht="12.75">
      <c r="A99" s="16" t="s">
        <v>73</v>
      </c>
      <c r="B99" s="9"/>
      <c r="C99" s="15"/>
      <c r="D99" s="21"/>
      <c r="E99" s="28" t="s">
        <v>63</v>
      </c>
      <c r="F99" s="55" t="s">
        <v>25</v>
      </c>
      <c r="G99" s="27">
        <f>G101</f>
        <v>3305.9</v>
      </c>
      <c r="H99" s="27">
        <f>H101</f>
        <v>4405.1</v>
      </c>
    </row>
    <row r="100" spans="1:8" s="2" customFormat="1" ht="3.75" customHeight="1">
      <c r="A100" s="14"/>
      <c r="B100" s="15"/>
      <c r="C100" s="15"/>
      <c r="D100" s="21"/>
      <c r="E100" s="30"/>
      <c r="F100" s="56"/>
      <c r="G100" s="56"/>
      <c r="H100" s="33"/>
    </row>
    <row r="101" spans="1:8" s="2" customFormat="1" ht="12.75">
      <c r="A101" s="14" t="s">
        <v>74</v>
      </c>
      <c r="B101" s="15"/>
      <c r="C101" s="15"/>
      <c r="D101" s="21"/>
      <c r="E101" s="30" t="s">
        <v>63</v>
      </c>
      <c r="F101" s="56" t="s">
        <v>27</v>
      </c>
      <c r="G101" s="33">
        <v>3305.9</v>
      </c>
      <c r="H101" s="33">
        <v>4405.1</v>
      </c>
    </row>
    <row r="102" spans="1:8" s="2" customFormat="1" ht="6" customHeight="1" thickBot="1">
      <c r="A102" s="14"/>
      <c r="B102" s="15"/>
      <c r="C102" s="15"/>
      <c r="D102" s="21"/>
      <c r="E102" s="30"/>
      <c r="F102" s="58"/>
      <c r="G102" s="56"/>
      <c r="H102" s="33"/>
    </row>
    <row r="103" spans="1:8" s="2" customFormat="1" ht="16.5" customHeight="1" thickBot="1">
      <c r="A103" s="128" t="s">
        <v>50</v>
      </c>
      <c r="B103" s="129"/>
      <c r="C103" s="129"/>
      <c r="D103" s="17"/>
      <c r="E103" s="117"/>
      <c r="F103" s="118"/>
      <c r="G103" s="1">
        <f>G47+G61+G67+G75+G83+G89+G95+G99</f>
        <v>336236.9</v>
      </c>
      <c r="H103" s="1">
        <f>H47+H61+H67+H75+H83+H89+H95+H99</f>
        <v>324150.60000000003</v>
      </c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40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  <row r="107" spans="1:8" ht="12.75">
      <c r="A107" s="35"/>
      <c r="B107" s="35"/>
      <c r="C107" s="35"/>
      <c r="D107" s="35"/>
      <c r="E107" s="35"/>
      <c r="F107" s="35"/>
      <c r="G107" s="35"/>
      <c r="H107" s="35"/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  <row r="109" spans="1:8" ht="12.75">
      <c r="A109" s="35"/>
      <c r="B109" s="35"/>
      <c r="C109" s="35"/>
      <c r="D109" s="35"/>
      <c r="E109" s="35"/>
      <c r="F109" s="35"/>
      <c r="G109" s="35"/>
      <c r="H109" s="35"/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35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</sheetData>
  <sheetProtection/>
  <mergeCells count="29">
    <mergeCell ref="E103:F103"/>
    <mergeCell ref="A81:D81"/>
    <mergeCell ref="A103:C103"/>
    <mergeCell ref="A30:D30"/>
    <mergeCell ref="E30:F30"/>
    <mergeCell ref="E43:F43"/>
    <mergeCell ref="A79:C79"/>
    <mergeCell ref="A43:D43"/>
    <mergeCell ref="A63:D63"/>
    <mergeCell ref="A55:D55"/>
    <mergeCell ref="A65:D65"/>
    <mergeCell ref="A45:D45"/>
    <mergeCell ref="A53:D53"/>
    <mergeCell ref="A49:D49"/>
    <mergeCell ref="A51:D51"/>
    <mergeCell ref="A24:D24"/>
    <mergeCell ref="A22:D22"/>
    <mergeCell ref="A1:H1"/>
    <mergeCell ref="A2:H2"/>
    <mergeCell ref="A42:D42"/>
    <mergeCell ref="E4:F4"/>
    <mergeCell ref="A4:D4"/>
    <mergeCell ref="A10:D10"/>
    <mergeCell ref="A18:D18"/>
    <mergeCell ref="A34:D34"/>
    <mergeCell ref="A36:D36"/>
    <mergeCell ref="A20:D20"/>
    <mergeCell ref="A38:D38"/>
    <mergeCell ref="A40:D40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140" zoomScaleSheetLayoutView="140" workbookViewId="0" topLeftCell="A1">
      <selection activeCell="E13" sqref="E13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30" t="s">
        <v>126</v>
      </c>
      <c r="B1" s="130"/>
      <c r="C1" s="130"/>
      <c r="D1" s="130"/>
      <c r="E1" s="95"/>
    </row>
    <row r="3" ht="12" thickBot="1">
      <c r="D3" s="92" t="s">
        <v>0</v>
      </c>
    </row>
    <row r="4" spans="1:4" ht="45.75" customHeight="1" thickBot="1">
      <c r="A4" s="94" t="s">
        <v>89</v>
      </c>
      <c r="B4" s="94" t="s">
        <v>90</v>
      </c>
      <c r="C4" s="71" t="s">
        <v>127</v>
      </c>
      <c r="D4" s="48" t="s">
        <v>128</v>
      </c>
    </row>
    <row r="5" spans="1:9" ht="18" customHeight="1">
      <c r="A5" s="72" t="s">
        <v>50</v>
      </c>
      <c r="B5" s="77"/>
      <c r="C5" s="83">
        <f>C7+C23</f>
        <v>336236.89999999997</v>
      </c>
      <c r="D5" s="86">
        <f>D7+D23</f>
        <v>324150.6</v>
      </c>
      <c r="G5" s="66"/>
      <c r="I5" s="66"/>
    </row>
    <row r="6" spans="1:4" ht="12.75" customHeight="1">
      <c r="A6" s="73" t="s">
        <v>91</v>
      </c>
      <c r="B6" s="78"/>
      <c r="C6" s="84"/>
      <c r="D6" s="87"/>
    </row>
    <row r="7" spans="1:8" ht="12">
      <c r="A7" s="74" t="s">
        <v>92</v>
      </c>
      <c r="B7" s="79" t="s">
        <v>93</v>
      </c>
      <c r="C7" s="85">
        <f>C8+C9+C10+C12+C13+C15+C20+C21+C22+C14</f>
        <v>316166.8</v>
      </c>
      <c r="D7" s="88">
        <f>D8+D9+D10+D12+D13+D15+D20+D21+D22+D14</f>
        <v>299348</v>
      </c>
      <c r="E7" s="67"/>
      <c r="F7" s="68"/>
      <c r="G7" s="69"/>
      <c r="H7" s="68"/>
    </row>
    <row r="8" spans="1:5" ht="22.5">
      <c r="A8" s="75" t="s">
        <v>94</v>
      </c>
      <c r="B8" s="80" t="s">
        <v>95</v>
      </c>
      <c r="C8" s="90">
        <v>38781.7</v>
      </c>
      <c r="D8" s="90">
        <v>54378.4</v>
      </c>
      <c r="E8" s="67"/>
    </row>
    <row r="9" spans="1:7" ht="22.5">
      <c r="A9" s="75" t="s">
        <v>96</v>
      </c>
      <c r="B9" s="81" t="s">
        <v>97</v>
      </c>
      <c r="C9" s="90">
        <v>131699.7</v>
      </c>
      <c r="D9" s="90">
        <v>126861</v>
      </c>
      <c r="E9" s="67"/>
      <c r="F9" s="70"/>
      <c r="G9" s="70"/>
    </row>
    <row r="10" spans="1:5" ht="22.5">
      <c r="A10" s="75" t="s">
        <v>98</v>
      </c>
      <c r="B10" s="80" t="s">
        <v>99</v>
      </c>
      <c r="C10" s="90">
        <v>3305.9</v>
      </c>
      <c r="D10" s="90">
        <v>4405.1</v>
      </c>
      <c r="E10" s="67"/>
    </row>
    <row r="11" spans="1:5" ht="11.25" hidden="1">
      <c r="A11" s="75" t="s">
        <v>100</v>
      </c>
      <c r="B11" s="80" t="s">
        <v>101</v>
      </c>
      <c r="C11" s="90" t="e">
        <f>#REF!</f>
        <v>#REF!</v>
      </c>
      <c r="D11" s="90" t="e">
        <f>#REF!</f>
        <v>#REF!</v>
      </c>
      <c r="E11" s="67"/>
    </row>
    <row r="12" spans="1:5" ht="22.5">
      <c r="A12" s="75" t="s">
        <v>102</v>
      </c>
      <c r="B12" s="80" t="s">
        <v>103</v>
      </c>
      <c r="C12" s="90">
        <v>56866.1</v>
      </c>
      <c r="D12" s="90">
        <v>46546.2</v>
      </c>
      <c r="E12" s="67"/>
    </row>
    <row r="13" spans="1:5" ht="22.5">
      <c r="A13" s="75" t="s">
        <v>104</v>
      </c>
      <c r="B13" s="81" t="s">
        <v>105</v>
      </c>
      <c r="C13" s="90">
        <v>50129.3</v>
      </c>
      <c r="D13" s="90">
        <v>44331.4</v>
      </c>
      <c r="E13" s="67"/>
    </row>
    <row r="14" spans="1:5" ht="22.5">
      <c r="A14" s="75" t="s">
        <v>106</v>
      </c>
      <c r="B14" s="80" t="s">
        <v>107</v>
      </c>
      <c r="C14" s="90">
        <v>0</v>
      </c>
      <c r="D14" s="90">
        <v>1900.9</v>
      </c>
      <c r="E14" s="67"/>
    </row>
    <row r="15" spans="1:6" ht="33.75">
      <c r="A15" s="75" t="s">
        <v>108</v>
      </c>
      <c r="B15" s="80" t="s">
        <v>109</v>
      </c>
      <c r="C15" s="90">
        <v>32761.5</v>
      </c>
      <c r="D15" s="90">
        <v>20142.1</v>
      </c>
      <c r="E15" s="67"/>
      <c r="F15" s="67"/>
    </row>
    <row r="16" spans="1:5" ht="22.5" hidden="1">
      <c r="A16" s="75" t="s">
        <v>110</v>
      </c>
      <c r="B16" s="80" t="s">
        <v>111</v>
      </c>
      <c r="C16" s="90" t="e">
        <f>#REF!</f>
        <v>#REF!</v>
      </c>
      <c r="D16" s="90" t="e">
        <f>#REF!</f>
        <v>#REF!</v>
      </c>
      <c r="E16" s="67"/>
    </row>
    <row r="17" spans="1:5" ht="22.5" hidden="1">
      <c r="A17" s="75" t="s">
        <v>112</v>
      </c>
      <c r="B17" s="80" t="s">
        <v>113</v>
      </c>
      <c r="C17" s="90" t="e">
        <f>#REF!</f>
        <v>#REF!</v>
      </c>
      <c r="D17" s="90" t="e">
        <f>#REF!</f>
        <v>#REF!</v>
      </c>
      <c r="E17" s="67"/>
    </row>
    <row r="18" spans="1:5" ht="11.25" hidden="1">
      <c r="A18" s="75" t="s">
        <v>114</v>
      </c>
      <c r="B18" s="80" t="s">
        <v>115</v>
      </c>
      <c r="C18" s="90" t="e">
        <f>#REF!</f>
        <v>#REF!</v>
      </c>
      <c r="D18" s="90" t="e">
        <f>#REF!</f>
        <v>#REF!</v>
      </c>
      <c r="E18" s="67"/>
    </row>
    <row r="19" spans="1:5" ht="22.5" hidden="1">
      <c r="A19" s="75" t="s">
        <v>116</v>
      </c>
      <c r="B19" s="80" t="s">
        <v>117</v>
      </c>
      <c r="C19" s="90" t="e">
        <f>#REF!+#REF!+#REF!</f>
        <v>#REF!</v>
      </c>
      <c r="D19" s="90" t="e">
        <f>#REF!+#REF!+#REF!</f>
        <v>#REF!</v>
      </c>
      <c r="E19" s="67"/>
    </row>
    <row r="20" spans="1:5" ht="22.5">
      <c r="A20" s="75" t="s">
        <v>118</v>
      </c>
      <c r="B20" s="80" t="s">
        <v>119</v>
      </c>
      <c r="C20" s="90">
        <v>457.3</v>
      </c>
      <c r="D20" s="90">
        <v>529.8</v>
      </c>
      <c r="E20" s="67"/>
    </row>
    <row r="21" spans="1:5" ht="24" customHeight="1">
      <c r="A21" s="75" t="s">
        <v>120</v>
      </c>
      <c r="B21" s="80" t="s">
        <v>121</v>
      </c>
      <c r="C21" s="90">
        <v>1538.3</v>
      </c>
      <c r="D21" s="90">
        <v>253.1</v>
      </c>
      <c r="E21" s="67"/>
    </row>
    <row r="22" spans="1:5" ht="22.5">
      <c r="A22" s="75" t="s">
        <v>122</v>
      </c>
      <c r="B22" s="80" t="s">
        <v>123</v>
      </c>
      <c r="C22" s="90">
        <v>627</v>
      </c>
      <c r="D22" s="90">
        <v>0</v>
      </c>
      <c r="E22" s="67"/>
    </row>
    <row r="23" spans="1:4" ht="14.25" customHeight="1" thickBot="1">
      <c r="A23" s="76" t="s">
        <v>124</v>
      </c>
      <c r="B23" s="82"/>
      <c r="C23" s="91">
        <v>20070.1</v>
      </c>
      <c r="D23" s="91">
        <v>24802.6</v>
      </c>
    </row>
    <row r="24" ht="12" customHeight="1">
      <c r="B24" s="93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2018-07-19T10:20:24Z</cp:lastPrinted>
  <dcterms:created xsi:type="dcterms:W3CDTF">1996-10-08T23:32:33Z</dcterms:created>
  <dcterms:modified xsi:type="dcterms:W3CDTF">2018-07-19T10:26:14Z</dcterms:modified>
  <cp:category/>
  <cp:version/>
  <cp:contentType/>
  <cp:contentStatus/>
</cp:coreProperties>
</file>