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7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_FilterDatabase" localSheetId="1" hidden="1">'Приложение 2'!$A$8:$G$408</definedName>
    <definedName name="_xlnm.Print_Titles" localSheetId="0">'Приложение 1'!$10:$11</definedName>
    <definedName name="_xlnm.Print_Titles" localSheetId="1">'Приложение 2'!$8:$8</definedName>
    <definedName name="_xlnm.Print_Titles" localSheetId="2">'Приложение 3'!$10:$10</definedName>
    <definedName name="_xlnm.Print_Titles" localSheetId="3">'Приложение 4'!$11:$11</definedName>
    <definedName name="_xlnm.Print_Area" localSheetId="0">'Приложение 1'!$A$1:$H$29</definedName>
    <definedName name="_xlnm.Print_Area" localSheetId="1">'Приложение 2'!$A$1:$G$415</definedName>
    <definedName name="_xlnm.Print_Area" localSheetId="2">'Приложение 3'!$A$1:$E$44</definedName>
    <definedName name="_xlnm.Print_Area" localSheetId="3">'Приложение 4'!$A$3:$C$15</definedName>
  </definedNames>
  <calcPr fullCalcOnLoad="1"/>
</workbook>
</file>

<file path=xl/sharedStrings.xml><?xml version="1.0" encoding="utf-8"?>
<sst xmlns="http://schemas.openxmlformats.org/spreadsheetml/2006/main" count="2614" uniqueCount="483">
  <si>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</si>
  <si>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</si>
  <si>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</si>
  <si>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</si>
  <si>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</si>
  <si>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Единовременная денежная выплата гражданам, которым присваивается звание "Ветеран города Нарьян-Мара"</t>
  </si>
  <si>
    <t>01 0 00 00000</t>
  </si>
  <si>
    <t>02 0 00 00000</t>
  </si>
  <si>
    <t>05 0 00 00000</t>
  </si>
  <si>
    <t>07 0 00 00000</t>
  </si>
  <si>
    <t>Осуществление отдельных государственных полномочий Ненецкого автономного округа в сфере административных правонарушений</t>
  </si>
  <si>
    <t>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</t>
  </si>
  <si>
    <t>Организационно-информационное обеспечение</t>
  </si>
  <si>
    <t>Единовременная денежная выплата гражданам, которые награждаются Почетной грамотой МО "Городской округ "Город Нарьян-Мар"</t>
  </si>
  <si>
    <t>Выплаты гражданам, которым присвоено звание "Почетный гражданин города Нарьян-Мара"</t>
  </si>
  <si>
    <t>Подписка на общественно-политическую газету Ненецкого автономного округа "Няръяна-Вындер" лицам, имеющим право на бесплатную подписку</t>
  </si>
  <si>
    <t>04 0 00 00000</t>
  </si>
  <si>
    <t>06 0 00 00000</t>
  </si>
  <si>
    <t>Приложение № 2</t>
  </si>
  <si>
    <t>Другие вопросы в области национальной экономики</t>
  </si>
  <si>
    <t>12</t>
  </si>
  <si>
    <t>Другие вопросы в области социальной политики</t>
  </si>
  <si>
    <t>Молодежная политика</t>
  </si>
  <si>
    <t>Софинансирование расходных обязательств по реализации проекта по поддержке местных инициатив</t>
  </si>
  <si>
    <t>Приложение № 3</t>
  </si>
  <si>
    <t xml:space="preserve">Приложение № 4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</si>
  <si>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</si>
  <si>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</si>
  <si>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</si>
  <si>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Наименование </t>
  </si>
  <si>
    <t>Код бюджетной классификации источников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</si>
  <si>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</si>
  <si>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</si>
  <si>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</si>
  <si>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</si>
  <si>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</si>
  <si>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</si>
  <si>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</si>
  <si>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</si>
  <si>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Глава</t>
  </si>
  <si>
    <t>СОВЕТ ГОРОДСКОГО ОКРУГА "ГОРОД НАРЬЯН-МАР"</t>
  </si>
  <si>
    <t>АДМИНИСТРАЦИЯ МО "ГОРОДСКОЙ ОКРУГ "ГОРОД НАРЬЯН-МАР"</t>
  </si>
  <si>
    <t>УПРАВЛЕНИЕ ФИНАНСОВ АДМИНИСТРАЦИИ МО "ГОРОДСКОЙ ОКРУГ "ГОРОД НАРЬЯН-МАР"</t>
  </si>
  <si>
    <t>033</t>
  </si>
  <si>
    <t>КОНТРОЛЬНО-СЧЕТНАЯ ПАЛАТА МУНИЦИПАЛЬНОГО ОБРАЗОВАНИЯ "ГОРОДСКОЙ ОКРУГ "ГОРОД НАРЬЯН-МАР"</t>
  </si>
  <si>
    <t>035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</si>
  <si>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</si>
  <si>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</si>
  <si>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бюджетные ассигнования</t>
  </si>
  <si>
    <t>800</t>
  </si>
  <si>
    <t>Обеспечение деятельности Контрольно-счетной палаты муниципального образования "Городской округ "Город Нарьян-Мар"</t>
  </si>
  <si>
    <t>Аудиторы Контрольно-счетной палаты муниципального образования "Городской округ "Город Нарьян-Мар"</t>
  </si>
  <si>
    <t>Центральный аппарат Контрольно-счетной палаты муниципального образования "Городской округ "Город Нарьян-Мар"</t>
  </si>
  <si>
    <t>07</t>
  </si>
  <si>
    <t>Резервные фонды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</si>
  <si>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</si>
  <si>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</si>
  <si>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</si>
  <si>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</si>
  <si>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032</t>
  </si>
  <si>
    <t>НАЦИОНАЛЬНАЯ БЕЗОПАСНОСТЬ И ПРАВООХРАНИТЕЛЬНАЯ ДЕЯТЕЛЬНОСТЬ</t>
  </si>
  <si>
    <t>09</t>
  </si>
  <si>
    <t>030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</si>
  <si>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</si>
  <si>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</si>
  <si>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</si>
  <si>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</si>
  <si>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</si>
  <si>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Капитальные вложения в объекты государственной (муниципальной) собственности</t>
  </si>
  <si>
    <t>400</t>
  </si>
  <si>
    <t>Дорожное хозяйство (дорожные фонды)</t>
  </si>
  <si>
    <t xml:space="preserve">Сумма                </t>
  </si>
  <si>
    <t>Приложение № 1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</si>
  <si>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</si>
  <si>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</si>
  <si>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</si>
  <si>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</si>
  <si>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</si>
  <si>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</si>
  <si>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</si>
  <si>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</si>
  <si>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</si>
  <si>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</si>
  <si>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</si>
  <si>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</si>
  <si>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</si>
  <si>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</si>
  <si>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</si>
  <si>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</si>
  <si>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</si>
  <si>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</si>
  <si>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</si>
  <si>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</si>
  <si>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</si>
  <si>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</si>
  <si>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</si>
  <si>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</si>
  <si>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</si>
  <si>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</si>
  <si>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</si>
  <si>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07 2 00 00000</t>
  </si>
  <si>
    <t>Финансовая поддержка некоммерческих организаций и общественных объединений граждан</t>
  </si>
  <si>
    <t>60 0 00 00000</t>
  </si>
  <si>
    <t>60 0 00 80010</t>
  </si>
  <si>
    <t>61 0 00 00000</t>
  </si>
  <si>
    <t>61 1 00 00000</t>
  </si>
  <si>
    <t>61 1 00 80010</t>
  </si>
  <si>
    <t>61 2 00 00000</t>
  </si>
  <si>
    <t>61 2 00 80010</t>
  </si>
  <si>
    <t>63 0 00 00000</t>
  </si>
  <si>
    <t>63 1 00 00000</t>
  </si>
  <si>
    <t>63 1 00 80010</t>
  </si>
  <si>
    <t>63 2 00 00000</t>
  </si>
  <si>
    <t>63 2 00 80010</t>
  </si>
  <si>
    <t>63 3 00 00000</t>
  </si>
  <si>
    <t>63 3 00 80010</t>
  </si>
  <si>
    <t>000 1 13 00000 00 0000 000</t>
  </si>
  <si>
    <t>Доходы от оказания платных услуг (работ) и компенсации затрат государства</t>
  </si>
  <si>
    <t xml:space="preserve">округа "Город Нарьян-Мар" </t>
  </si>
  <si>
    <t>Показатели доходов</t>
  </si>
  <si>
    <t>Код дохода бюджета</t>
  </si>
  <si>
    <t>Наименование  доходов</t>
  </si>
  <si>
    <t>Изменение остатков средств на счетах по учету средств бюджетов</t>
  </si>
  <si>
    <t>000 01 05 00 00 00 0000 000</t>
  </si>
  <si>
    <t>Итого</t>
  </si>
  <si>
    <t>Наименование</t>
  </si>
  <si>
    <t>Рз</t>
  </si>
  <si>
    <t>Пр</t>
  </si>
  <si>
    <t>ЦСР</t>
  </si>
  <si>
    <t>ВР</t>
  </si>
  <si>
    <t>Всего расходов</t>
  </si>
  <si>
    <t>из них: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</si>
  <si>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</si>
  <si>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</si>
  <si>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</si>
  <si>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</si>
  <si>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содержание органов местного самоуправления и обеспечение их функций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</si>
  <si>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</si>
  <si>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</si>
  <si>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</si>
  <si>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Совета городского округа "Город Нарьян-Мар"</t>
  </si>
  <si>
    <t>Председатель Совета городского округа "Город Нарьян-Мар"</t>
  </si>
  <si>
    <t>Центральный аппарат Совета городского округа "Город Нарьян-Мар"</t>
  </si>
  <si>
    <t>Социальное обеспечение и иные выплаты населению</t>
  </si>
  <si>
    <t>031</t>
  </si>
  <si>
    <t>300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</si>
  <si>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</si>
  <si>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</si>
  <si>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</si>
  <si>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Информационная поддержка развития малого и среднего предпринимательства</t>
  </si>
  <si>
    <t>Повышение привлекательности предпринимательской деятельности</t>
  </si>
  <si>
    <t>Финансовая поддержка субъектов малого и среднего предпринимательства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</si>
  <si>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</si>
  <si>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</si>
  <si>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</si>
  <si>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</si>
  <si>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</si>
  <si>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</si>
  <si>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</si>
  <si>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</si>
  <si>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</si>
  <si>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Обеспечение деятельности Общественной молодежной палаты при Совете городского округа "Город Нарьян-Мар"</t>
  </si>
  <si>
    <t>61 2 00 80020</t>
  </si>
  <si>
    <t>Софинансирование расходных обязательств по реализации проекта по поддержке местных инициатив за счет денежных средств физических и юридических лиц, в том числе добровольных пожертвований</t>
  </si>
  <si>
    <t>Снос жилищного фонда, непригодного для проживания</t>
  </si>
  <si>
    <t xml:space="preserve">Молодежная политика </t>
  </si>
  <si>
    <t>Обслуживание муниципального долга</t>
  </si>
  <si>
    <t>000 2 07 00000 00 0000 000</t>
  </si>
  <si>
    <t>Охрана семьи и детства</t>
  </si>
  <si>
    <t>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</si>
  <si>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>Подпрограмма 1. "Осуществление деятельности Администрации МО "Городской округ "Город Нарьян-Мар" в рамках собственных и переданных государственных полномочий"</t>
  </si>
  <si>
    <t>Основное мероприятие "Осуществление переданных государственных полномочий"</t>
  </si>
  <si>
    <t>02 1 00 00000</t>
  </si>
  <si>
    <t>02 1 04 00000</t>
  </si>
  <si>
    <t>Основное мероприятие "Финансовое обеспечение деятельности Администрации МО "Городской округ "Город Нарьян-Мар"</t>
  </si>
  <si>
    <t>Подпрограмма 3. "Управление муниципальными финансами МО "Городской округ "Город Нарьян-Мар"</t>
  </si>
  <si>
    <t>Основное мероприятие "Обеспечение деятельности Управления финансов Администрации МО "Городской округ "Город Нарьян-Мар"</t>
  </si>
  <si>
    <t>02 3 00 00000</t>
  </si>
  <si>
    <t>02 3 01 00000</t>
  </si>
  <si>
    <t>02 3 01 80010</t>
  </si>
  <si>
    <t>Основное мероприятие "Расходы на исполнение долговых обязательств"</t>
  </si>
  <si>
    <t>02 3 03 00000</t>
  </si>
  <si>
    <t>Подпрограмма 2. "Обеспечение деятельности Администрации МО "Городской округ "Город Нарьян-Мар"</t>
  </si>
  <si>
    <t>02 2 00 00000</t>
  </si>
  <si>
    <t>Основное мероприятие "Освещение деятельности органов местного самоуправления МО "Городской округ "Город Нарьян-Мар"</t>
  </si>
  <si>
    <t>02 2 02 00000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</si>
  <si>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</si>
  <si>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Подпрограмма 5. "Обеспечение комфортных условий проживания на территории муниципального образования "Городской округ "Город Нарьян-Мар"</t>
  </si>
  <si>
    <t>05 5 00 00000</t>
  </si>
  <si>
    <t>05 5 02 00000</t>
  </si>
  <si>
    <t>Софинансирование содержания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</si>
  <si>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Содержание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</si>
  <si>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05 5 02 79530</t>
  </si>
  <si>
    <t>05 5 02 S9530</t>
  </si>
  <si>
    <t>Подпрограмма 6 "Создание дополнительных условий для обеспечения жилищных прав граждан, проживающих в МО "Городской округ "Город Нарьян-Мар"</t>
  </si>
  <si>
    <t>Основное мероприятие "Обеспечение жильем молодых семей"</t>
  </si>
  <si>
    <t>Реализация мероприятий по обеспечению жильем молодых семей</t>
  </si>
  <si>
    <t>05 6 00 00000</t>
  </si>
  <si>
    <t>05 6 01 00000</t>
  </si>
  <si>
    <t>05 6 02 00000</t>
  </si>
  <si>
    <t>05 6 02 87130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</si>
  <si>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</si>
  <si>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Подпрограмма 1. "Поддержка отдельных категорий граждан"</t>
  </si>
  <si>
    <t>07 1 00 00000</t>
  </si>
  <si>
    <t>Основное мероприятие "Выплаты, осуществляемые в рамках предоставления мер поддержки отдельным категориям граждан"</t>
  </si>
  <si>
    <t>07 1 01 00000</t>
  </si>
  <si>
    <t>07 1 01 86130</t>
  </si>
  <si>
    <t>07 1 01 86140</t>
  </si>
  <si>
    <t>07 1 01 86150</t>
  </si>
  <si>
    <t>07 1 01 87120</t>
  </si>
  <si>
    <t>Единовременная выплата лицам, уволенным в запас после прохождения военной службы по призыву в Вооруженных Силах Российской Федерации</t>
  </si>
  <si>
    <t>07 1 01 87150</t>
  </si>
  <si>
    <t>Подпрограмма 2. "Пенсионное обеспечение отдельных категорий граждан"</t>
  </si>
  <si>
    <t>Основное мероприятие "Выплата пенсий за выслугу лет"</t>
  </si>
  <si>
    <t>07 2 01 00000</t>
  </si>
  <si>
    <t>Пенсии за выслугу лет лицам, замещавшим должности муниципальной службы в муниципальном образовании "Городской округ "Город Нарьян-Мар"</t>
  </si>
  <si>
    <t>07 2 01 86170</t>
  </si>
  <si>
    <t>Пенсии за выслугу лет к страховой пенсии по старости (инвалидности) лицам, замещавшим выборные должности в МО "Городской округ "Город Нарьян-Мар"</t>
  </si>
  <si>
    <t>07 2 01 86180</t>
  </si>
  <si>
    <t>02 1 04 79260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</si>
  <si>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</si>
  <si>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>Основное мероприятие "Формирование системы продвижения инициативной и талантливой молодежи"</t>
  </si>
  <si>
    <t>01 0 01 00000</t>
  </si>
  <si>
    <t>Мероприятия, направленные на поддержку и социализацию молодежи</t>
  </si>
  <si>
    <t>Основное мероприятие "Военно-патриотическое воспитание молодежи"</t>
  </si>
  <si>
    <t>01 0 02 00000</t>
  </si>
  <si>
    <t>Основное мероприятие "Формирование здорового образа жизни, профилактика асоциальных проявлений в молодежной среде"</t>
  </si>
  <si>
    <t>01 0 03 00000</t>
  </si>
  <si>
    <t>Информационно-просветительская профилактика</t>
  </si>
  <si>
    <t>01 0 02 84160</t>
  </si>
  <si>
    <t>01 0 01 84120</t>
  </si>
  <si>
    <t>01 0 03 84130</t>
  </si>
  <si>
    <t>02 3 03 81110</t>
  </si>
  <si>
    <t>Основное мероприятие "Обеспечение проведения и участие в праздничных и официальных мероприятиях"</t>
  </si>
  <si>
    <t>02 1 03 00000</t>
  </si>
  <si>
    <t>Финансовое обеспечение проведения юбилейных, праздничных и иных мероприятий</t>
  </si>
  <si>
    <t>02 1 03 85110</t>
  </si>
  <si>
    <t>Участие в общественных организациях, объединяющих муниципальные образования общероссийского и международного уровней</t>
  </si>
  <si>
    <t>02 1 03 85120</t>
  </si>
  <si>
    <t>02 1 04 79210</t>
  </si>
  <si>
    <t>Основное мероприятие "Обеспечение деятельности Администрации МО "Городской округ "Город Нарьян-Мар"</t>
  </si>
  <si>
    <t>02 2 01 00000</t>
  </si>
  <si>
    <t>Материально-техническое и транспортное обеспечение органов местного самоуправления</t>
  </si>
  <si>
    <t>02 2 01 80020</t>
  </si>
  <si>
    <t>02 2 02 81310</t>
  </si>
  <si>
    <t>Основное мероприятие "Мероприятия в сфере информатизации"</t>
  </si>
  <si>
    <t>Внедрение и сопровождение информационных систем и программного обеспечения</t>
  </si>
  <si>
    <t>02 2 04 81120</t>
  </si>
  <si>
    <t>Основное мероприятие "Мероприятия в сфере имущественных и земельных отношений"</t>
  </si>
  <si>
    <t>Подпрограмма 4. "Управление и распоряжение муниципальным имуществом МО "Городской округ "Город Нарьян-Мар"</t>
  </si>
  <si>
    <t>02 4 00 00000</t>
  </si>
  <si>
    <t>02 4 01 00000</t>
  </si>
  <si>
    <t>Оценка недвижимости, признание прав и регулирование отношений по государственной и муниципальной собственности</t>
  </si>
  <si>
    <t>02 4 01 81420</t>
  </si>
  <si>
    <t>Основное мероприятие "Формирование и управление муниципальной собственностью"</t>
  </si>
  <si>
    <t>02 4 02 00000</t>
  </si>
  <si>
    <t>Мероприятия, направленные на содержание административных зданий и помещений</t>
  </si>
  <si>
    <t>02 4 02 81440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</si>
  <si>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</si>
  <si>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Подпрограмма 1 "Развитие муниципальной системы поддержки некоммерческих организаций и общественных объединений граждан"</t>
  </si>
  <si>
    <t>04 1 00 00000</t>
  </si>
  <si>
    <t>Основное мероприятие "Оказание поддержки некоммерческим организациям в реализации гражданских инициатив и стимулирование участия населения в осуществлении местного самоуправления"</t>
  </si>
  <si>
    <t>04 1 01 00000</t>
  </si>
  <si>
    <t>04 1 01 81610</t>
  </si>
  <si>
    <t>Подпрограмма 2 "Совершенствование системы территориального общественного самоуправления"</t>
  </si>
  <si>
    <t>04 2 00 00000</t>
  </si>
  <si>
    <t>Основное мероприятие "Мероприятия, направленные на развитие и поддержку территориального общественного самоуправления"</t>
  </si>
  <si>
    <t>04 2 01 00000</t>
  </si>
  <si>
    <t>Финансовая поддержка территориального общественного самоуправления</t>
  </si>
  <si>
    <t>04 2 01 81710</t>
  </si>
  <si>
    <t>Популяризация деятельности территориального общественного самоуправления</t>
  </si>
  <si>
    <t>04 2 01 81730</t>
  </si>
  <si>
    <t>65 0 00 81010</t>
  </si>
  <si>
    <t>Подпрограмма 2 "Обеспечение безопасности жизнедеятельности населения городского округа "Город Нарьян-Мар"</t>
  </si>
  <si>
    <t>05 2 00 00000</t>
  </si>
  <si>
    <t>Основное мероприятие "Мероприятия в сфере гражданской обороны и чрезвычайных ситуаций"</t>
  </si>
  <si>
    <t>05 2 02 00000</t>
  </si>
  <si>
    <t>Обеспечение противопаводковых мероприятий</t>
  </si>
  <si>
    <t>05 2 02 82510</t>
  </si>
  <si>
    <t>05 2 02 82520</t>
  </si>
  <si>
    <t>Мероприятия по предупреждению и ликвидации чрезвычайных ситуаций</t>
  </si>
  <si>
    <t>Обеспечение пожарной безопасности</t>
  </si>
  <si>
    <t>05 2 02 82530</t>
  </si>
  <si>
    <t>Основное мероприятие "Мероприятия в сфере обеспечения общественного порядка, профилактика терроризма, экстремизма"</t>
  </si>
  <si>
    <t>05 2 01 00000</t>
  </si>
  <si>
    <t>Обеспечение общественного порядка, профилактики терроризма, экстремизма</t>
  </si>
  <si>
    <t>05 2 01 82420</t>
  </si>
  <si>
    <t>Подпрограмма 3. "Обеспечение безопасности эксплуатации автомобильных дорог местного значения и доступности общественных транспортных услуг"</t>
  </si>
  <si>
    <t>05 3 00 00000</t>
  </si>
  <si>
    <t>05 3 01 00000</t>
  </si>
  <si>
    <t>Расходы на организацию транспортного обслуживания населения автомобильным транспортом по муниципальным маршрутам регулярных перевозок по регулируемым тарифам</t>
  </si>
  <si>
    <t>05 3 01 82170</t>
  </si>
  <si>
    <t>05 3 03 00000</t>
  </si>
  <si>
    <t>Субсидии местным бюджетам на софинансирование капитальных вложений в объекты муниципальной собственности</t>
  </si>
  <si>
    <t>Приобретение техники  для обеспечения содержания улично-дорожной сети автомобильных дорог местного значения г. Нарьян-Мара</t>
  </si>
  <si>
    <t>05 3 03 82140</t>
  </si>
  <si>
    <t>05 3 R1 79500</t>
  </si>
  <si>
    <t>Софинансирование капитальных вложений в объекты муниципальной собственности</t>
  </si>
  <si>
    <t>05 3 R1 S9500</t>
  </si>
  <si>
    <t>Мероприятия по  землеустройству и землепользованию</t>
  </si>
  <si>
    <t>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</si>
  <si>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03 0 00 00000</t>
  </si>
  <si>
    <t>Подпрограмма 1 "Развитие предпринимательства и торговли в муниципальном образовании "Городской округ "Город Нарьян-Мар"</t>
  </si>
  <si>
    <t>Основное мероприятие "Реализация мероприятий по поддержке и развитию малого и среднего предпринимательства"</t>
  </si>
  <si>
    <t>03 1 00 00000</t>
  </si>
  <si>
    <t>03 1 01 00000</t>
  </si>
  <si>
    <t>03 1 01 82250</t>
  </si>
  <si>
    <t>Подпрограмма 2 "Популяризация предпринимательской деятельности в муниципальном образовании "Городской округ "Город Нарьян-Мар"</t>
  </si>
  <si>
    <t>Основное мероприятие "Формирование благоприятной среды для развития малого и среднего предпринимательства в МО "Городской округ "Город Нарьян-Мар"</t>
  </si>
  <si>
    <t>03 2 00 00000</t>
  </si>
  <si>
    <t>03 2 01 00000</t>
  </si>
  <si>
    <t>03 2 01 82220</t>
  </si>
  <si>
    <t>03 2 01 82230</t>
  </si>
  <si>
    <t>Подпрограмма 1 "Организация благоприятных и безопасных условий для проживания граждан"</t>
  </si>
  <si>
    <t>Основное мероприятие "Повышение качества содержания жилищного фонда"</t>
  </si>
  <si>
    <t>Субсидии на компенсацию расходов, связанных с  организацией вывоза стоков из септиков и выгребных ям жилых домов на территории МО "Городской округ "Город Нарьян-Мар"</t>
  </si>
  <si>
    <t>05 1 00 00000</t>
  </si>
  <si>
    <t>05 1 02 00000</t>
  </si>
  <si>
    <t>05 1 02 83720</t>
  </si>
  <si>
    <t>Основное мероприятие "Обеспечение населения города Нарьян-Мара доступными жилищно-коммунальными и бытовыми услугами"</t>
  </si>
  <si>
    <t>Обеспечение населения города Нарьян-Мара доступными коммунальными услугами</t>
  </si>
  <si>
    <t>05 1 03 00000</t>
  </si>
  <si>
    <t>05 1 03 83740</t>
  </si>
  <si>
    <t>Подпрограмма 4. "Обеспечение предоставления качественных услуг потребителям в сфере жилищно-коммунального хозяйства, степени устойчивости и надежности функционирования коммунальных систем на территории муниципального образования"</t>
  </si>
  <si>
    <t>Основное мероприятие "Подготовка объектов коммунальной инфраструктуры к осенне-зимнему периоду"</t>
  </si>
  <si>
    <t>Софинансирование капитального ремонта систем коммунальной инфраструктуры</t>
  </si>
  <si>
    <t>05 4 01 00000</t>
  </si>
  <si>
    <t>05 4 00 00000</t>
  </si>
  <si>
    <t>05 4 01 79620</t>
  </si>
  <si>
    <t>Капитальный ремонт систем коммунальной инфраструктуры</t>
  </si>
  <si>
    <t>05 4 01 S9620</t>
  </si>
  <si>
    <t>Основное мероприятие "Модернизация муниципальных объектов коммунальной инфраструктуры"</t>
  </si>
  <si>
    <t>05 4 02 00000</t>
  </si>
  <si>
    <t>Основное мероприятие "Обеспечение условий для благоприятного проживания и отдыха жителей муниципального образования "Городской округ "Город Нарьян-Мар"</t>
  </si>
  <si>
    <t>05 5 01 00000</t>
  </si>
  <si>
    <t>Организация освещения улиц</t>
  </si>
  <si>
    <t>05 5 01 83210</t>
  </si>
  <si>
    <t>Уборка территории и аналогичная деятельность</t>
  </si>
  <si>
    <t>05 5 01 83220</t>
  </si>
  <si>
    <t>Организация мероприятий</t>
  </si>
  <si>
    <t>05 5 01 83230</t>
  </si>
  <si>
    <t>Организация благоустройства и озеленения</t>
  </si>
  <si>
    <t>05 5 01 83240</t>
  </si>
  <si>
    <t>Содержание (эксплуатация) имущества, находящегося в муниципальной собственности</t>
  </si>
  <si>
    <t>05 5 01 83250</t>
  </si>
  <si>
    <t>Реализация мероприятий по благоустройству территории муниципального образования</t>
  </si>
  <si>
    <t>05 5 01 83290</t>
  </si>
  <si>
    <t>Организация и содержание мест захоронения</t>
  </si>
  <si>
    <t>05 5 02 83310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</si>
  <si>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</si>
  <si>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Подпрограмма 1. "Приоритетный проект "Формирование комфортной городской среды (благоустройство дворовых и общественных территорий)"</t>
  </si>
  <si>
    <t>06 1 00 00000</t>
  </si>
  <si>
    <t>Основное мероприятие  "Обеспечение разработки проектов, согласования и оформление требований (разрешений) по объектам благоустройства"</t>
  </si>
  <si>
    <t>Расходы на проекты, согласование и оформление требований (разрешений)</t>
  </si>
  <si>
    <t>06 1 03 00000</t>
  </si>
  <si>
    <t>06 1 03 83810</t>
  </si>
  <si>
    <t>Субсидии бюджетам муниципальных образований Ненецкого автономного округа на реализацию проектов по поддержке местных инициатив</t>
  </si>
  <si>
    <t>06 1 04 00000</t>
  </si>
  <si>
    <t>06 1 04 79690</t>
  </si>
  <si>
    <t>06 1 04 8969Г</t>
  </si>
  <si>
    <t>06 1 04 S9690</t>
  </si>
  <si>
    <t>Основное мероприятие "Благоустройство территорий"</t>
  </si>
  <si>
    <t>Cофинансирование расходных обязательств по благоустройству территорий (Реализация мероприятий по благоустройству территорий)</t>
  </si>
  <si>
    <t>06 1 05 00000</t>
  </si>
  <si>
    <t>06 1 05 79842</t>
  </si>
  <si>
    <t>Реализация мероприятий по благоустройству территорий</t>
  </si>
  <si>
    <t>06 1 05 S9842</t>
  </si>
  <si>
    <t>Реализация программ формирования современной городской среды</t>
  </si>
  <si>
    <t>06 1 F2 55550</t>
  </si>
  <si>
    <t>Подпрограмма 2. "Приоритетный проект "Формирование комфортной городской среды (благоустройство парков)"</t>
  </si>
  <si>
    <t>Основное мероприятие "Создание условий для массового отдыха жителей городского округа и организация обустройства мест массового отдыха населения"</t>
  </si>
  <si>
    <t>06 2 00 00000</t>
  </si>
  <si>
    <t>06 2 01 00000</t>
  </si>
  <si>
    <t>Основное мероприятие "Обеспечение деятельности подведомственных казенных учреждений МО "Городской округ "Город Нарьян-Мар"</t>
  </si>
  <si>
    <t>02 2 03 00000</t>
  </si>
  <si>
    <t>Расходы на обеспечение деятельности МКУ "Управление городского хозяйства г. Нарьян-Мара"</t>
  </si>
  <si>
    <t>02 2 03 80110</t>
  </si>
  <si>
    <t>Организация содержания  муниципального жилищного фонда</t>
  </si>
  <si>
    <t>02 4 02 81430</t>
  </si>
  <si>
    <t>05 1 01 83410</t>
  </si>
  <si>
    <t>Основное мероприятие "Создание в муниципальном образовании "Городской округ "Город Нарьян-Мар "дополнительных условий для расселения граждан из жилых помещений в домах, признанных аварийными"</t>
  </si>
  <si>
    <t>Осуществление отдельных государственных полномочий по предоставлению гражданам компенсационных выплат в целях создания дополнительных условий для расселения граждан из жилых помещений в домах, признанных аварийными</t>
  </si>
  <si>
    <t>05 6 03 00000</t>
  </si>
  <si>
    <t>05 6 03 79290</t>
  </si>
  <si>
    <t>02 4 01 81410</t>
  </si>
  <si>
    <t>Задолженность и перерасчеты по отмененным налогам, сборам и иным обязательным платежам</t>
  </si>
  <si>
    <t>02 2 04 81130</t>
  </si>
  <si>
    <t>05 3 04 00000</t>
  </si>
  <si>
    <t>05 3 04 80120</t>
  </si>
  <si>
    <t>Расходы на обеспечение деятельности МКУ "Чистый город"</t>
  </si>
  <si>
    <t>05 1 03 83760</t>
  </si>
  <si>
    <t>Исполнение судебных решений</t>
  </si>
  <si>
    <t>07 1 01 86190</t>
  </si>
  <si>
    <t>Выплаты гражданам, награжденным знаком отличия "За заслуги перед городом Нарьян-Маром"</t>
  </si>
  <si>
    <t>05 6 01 L4970</t>
  </si>
  <si>
    <t>05 3 R1 00000</t>
  </si>
  <si>
    <t>02 2 04 00000</t>
  </si>
  <si>
    <t>06 1 F2 00000</t>
  </si>
  <si>
    <t>05 1 01 00000</t>
  </si>
  <si>
    <t>02 1 01 00000</t>
  </si>
  <si>
    <t>02 1 01 80010</t>
  </si>
  <si>
    <t>Основное мероприятие "Обеспечение деятельности подведомственных казенных учреждений муниципального образования "Городской округ "Город Нарьян-Мар"</t>
  </si>
  <si>
    <t>Основное мероприятие "Проведение мероприятий по сносу домов, признанных в установленном порядке ветхими или аварийными и непригодными для проживания"</t>
  </si>
  <si>
    <t>Реализация мероприятий, направленных на исполнение социальных обязательств и развитие добровольчества</t>
  </si>
  <si>
    <t xml:space="preserve"> к решению Совета городского округа</t>
  </si>
  <si>
    <t xml:space="preserve">"Город Нарьян-Мар" </t>
  </si>
  <si>
    <t>к решению Совета городского округа</t>
  </si>
  <si>
    <t>"Город Нарьян-Мар"</t>
  </si>
  <si>
    <t xml:space="preserve">                          к решению Совета городского округа</t>
  </si>
  <si>
    <t>Показатели источников финансирования дефицита городского бюджета за 2021 год по кодам классификации источников финансирования дефицитов бюджетов</t>
  </si>
  <si>
    <t>Бюджетные кредиты из других бюджетов бюджетной системы Российской Федерации</t>
  </si>
  <si>
    <t>000 01 03 00 00 00 0000 000</t>
  </si>
  <si>
    <t>руб.</t>
  </si>
  <si>
    <t>от 00.00.2022 № 000-р</t>
  </si>
  <si>
    <t>Показатели расходов городского бюджета за 2021 год по разделам и подразделам классификации расходов бюджета</t>
  </si>
  <si>
    <t>Показатели расходов городского бюджета по ведомственной структуре расходов городского бюджета за 2021 год</t>
  </si>
  <si>
    <t xml:space="preserve"> городского бюджета за 2021 год по кодам классификации доходов бюджета</t>
  </si>
  <si>
    <t>Судебная система</t>
  </si>
  <si>
    <t>Прочие безвозмездные поступления</t>
  </si>
  <si>
    <t>000 1 09 00000 00 0000 000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</si>
  <si>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</si>
  <si>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</si>
  <si>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</si>
  <si>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Профессиональная подготовка, переподготовка и повышение квалификации</t>
  </si>
  <si>
    <t>Функционирование главы муниципального образования "Городской округ "Город Нарьян-Мар"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</si>
  <si>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</si>
  <si>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02 1 04 51200</t>
  </si>
  <si>
    <t>Проведение выборов в представительные органы муниципального образования "Городской округ "Город Нарьян-Мар"</t>
  </si>
  <si>
    <t>64 0 00 00000</t>
  </si>
  <si>
    <t>Проведение выборов в представительные органы муниципального образования</t>
  </si>
  <si>
    <t>64 0 00 82010</t>
  </si>
  <si>
    <t>Проведение Всероссийской переписи населения 2020 года</t>
  </si>
  <si>
    <t>02 1 04 54690</t>
  </si>
  <si>
    <t>Комплексная автоматизация бюджетного процесса</t>
  </si>
  <si>
    <t>Капитальные вложения в муниципальную собственность</t>
  </si>
  <si>
    <t>02 4 02 81450</t>
  </si>
  <si>
    <t>Мероприятия в области гражданской обороны</t>
  </si>
  <si>
    <t>05 2 02 82540</t>
  </si>
  <si>
    <t>Основное мероприятие "Обеспечение безопасности информации и режимно-секретные мероприятия"</t>
  </si>
  <si>
    <t>05 2 03 00000</t>
  </si>
  <si>
    <t>Мероприятия по защите государственной тайны</t>
  </si>
  <si>
    <t>05 2 03 82610</t>
  </si>
  <si>
    <t>Основное мероприятие "Обеспечение доступности автомобильного транспорта общего пользования для населения МО "Городской округ "Город Нарьян-Мар"</t>
  </si>
  <si>
    <t>Основное мероприятие "Обеспечение условий для приведения улично-дорожной сети и транспортной инфраструктуры города в соответствии со стандартами качества и требованиями безопасной эксплуатации"</t>
  </si>
  <si>
    <t>Приведение улично-дорожной сети и пешеходных переходов в нормативное состояние</t>
  </si>
  <si>
    <t>05 3 03 82150</t>
  </si>
  <si>
    <t>05 3 03 82180</t>
  </si>
  <si>
    <t>Региональный проект Ненецкого автономного округа "Региональная и местная дорожная сеть"</t>
  </si>
  <si>
    <t>Обеспечение расходных обязательств прошлых лет - оплата судебных расходов</t>
  </si>
  <si>
    <t>05 1 03 80310</t>
  </si>
  <si>
    <t>Субсидии в целях финансового обеспечения (возмещения) затрат, возникающих в связи с оказанием населению услуг общественных бань на территории муниципального образования "Городской округ "Город Нарьян-Мар"</t>
  </si>
  <si>
    <t>Проектирование работ в целях реализации регионального проекта Ненецкого автономного округа "Чистая вода"</t>
  </si>
  <si>
    <t>05 4 02 83540</t>
  </si>
  <si>
    <t>Приобретение и установка элементов праздничного и тематического оформления города Нарьян-Мара</t>
  </si>
  <si>
    <t>05 5 01 83270</t>
  </si>
  <si>
    <t>Подключение объектов городской инфраструктуры к сетям электроснабжения</t>
  </si>
  <si>
    <t>05 5 01 83280</t>
  </si>
  <si>
    <t>Основное мероприятие "Организация ритуальных услуг и обеспечение работ по благоустройству и содержанию общественных мест захоронения на территории муниципального образования "Городской округ "Город Нарьян-Мар"</t>
  </si>
  <si>
    <t>Субсидия в целях финансового возмещения затрат, возникающих в связи с оказанием гарантированного перечня услуг по погребению на территории муниципального образования "Городской округ "Город Нарьян-Мар"</t>
  </si>
  <si>
    <t>05 5 02 83330</t>
  </si>
  <si>
    <t>Основное мероприятие "Реализация проектов по поддержке местных инициатив"</t>
  </si>
  <si>
    <t>Региональный проект Ненецкого автономного округа "Формирование комфортной городской среды"</t>
  </si>
  <si>
    <t>Благоустройство мест массового отдыха населения (городских парков)</t>
  </si>
  <si>
    <t>06 2 01 83610</t>
  </si>
  <si>
    <t>Субсидии местным бюджетам на проведение мероприятий по сносу домов, признанных в установленном порядке ветхими или аварийными и непригодными для проживания</t>
  </si>
  <si>
    <t>05 1 01 79670</t>
  </si>
  <si>
    <t>Софинансирование расходных обязательств на проведение мероприятий по сносу домов, признанных в установленном порядке ветхими или аварийными и непригодными для проживания</t>
  </si>
  <si>
    <t>05 1 01 S9670</t>
  </si>
  <si>
    <t>Мероприятия, направленные на самореализацию молодежи</t>
  </si>
  <si>
    <t>01 0 01 84110</t>
  </si>
  <si>
    <t>Организация досугово-спортивных мероприятий</t>
  </si>
  <si>
    <t>01 0 02 84150</t>
  </si>
  <si>
    <t>Коррекционная профилактика асоциальных проявлений</t>
  </si>
  <si>
    <t>01 0 03 84140</t>
  </si>
  <si>
    <t>Расходы на 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 (за счет средств городского бюджета)</t>
  </si>
  <si>
    <t>02 1 04 8926Г</t>
  </si>
  <si>
    <t>Основное мероприятие "Компенсационные выплаты гражданам, являющимся заемщиками ипотечных кредитов на приобретение (строительство) жилья"</t>
  </si>
  <si>
    <t>Жилищные компенсационные выплаты по оплате процентов за пользование кредитом на приобретение (строительство) жилья</t>
  </si>
  <si>
    <t>Единовременная материальная помощь</t>
  </si>
  <si>
    <t>07 1 01 87140</t>
  </si>
  <si>
    <t>Председатель Контрольно-счетной палаты муниципального образования "Городской округ "Город Нарьян-Мар"</t>
  </si>
  <si>
    <t>Резервный фонд Администрации муниципального образования "Городской округ "Город Нарьян-Мар"</t>
  </si>
  <si>
    <t>65 0 00 00000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</si>
</sst>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#,##0.0_ ;\-#,##0.0\ "/>
    <numFmt numFmtId="175" formatCode="#,##0.00_ ;\-#,##0.00\ "/>
    <numFmt numFmtId="176" formatCode="#,##0.000_ ;\-#,##0.000\ "/>
    <numFmt numFmtId="177" formatCode="#,##0.0000_ ;\-#,##0.0000\ "/>
    <numFmt numFmtId="178" formatCode="#,##0.00000_ ;\-#,##0.00000\ "/>
    <numFmt numFmtId="179" formatCode="_-* #,##0.0_р_._-;\-* #,##0.0_р_._-;_-* &quot;-&quot;??_р_._-;_-@_-"/>
    <numFmt numFmtId="180" formatCode="0.0000"/>
    <numFmt numFmtId="181" formatCode="0.000"/>
    <numFmt numFmtId="182" formatCode="0.0"/>
    <numFmt numFmtId="183" formatCode="_-* #,##0_р_._-;\-* #,##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(* #,##0_);_(* \(#,##0\);_(* &quot;-&quot;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&quot;$&quot;* #,##0.00_);_(&quot;$&quot;* \(#,##0.00\);_(&quot;$&quot;* &quot;-&quot;??_);_(@_)"/>
    <numFmt numFmtId="190" formatCode="#,##0.000"/>
    <numFmt numFmtId="191" formatCode="#,##0.0000"/>
    <numFmt numFmtId="192" formatCode="_-* #,##0.0\ _₽_-;\-* #,##0.0\ _₽_-;_-* &quot;-&quot;?\ _₽_-;_-@_-"/>
    <numFmt numFmtId="193" formatCode="_-* #,##0.00_р_._-;\-* #,##0.00_р_._-;_-* &quot;-&quot;?_р_.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1"/>
      <name val="Calibri"/>
      <family val="2"/>
    </font>
    <font>
      <sz val="8"/>
      <name val="Arial"/>
      <family val="0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i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47" fillId="20" borderId="0">
      <alignment/>
      <protection/>
    </xf>
    <xf numFmtId="0" fontId="47" fillId="0" borderId="0">
      <alignment wrapText="1"/>
      <protection/>
    </xf>
    <xf numFmtId="0" fontId="47" fillId="0" borderId="0">
      <alignment/>
      <protection/>
    </xf>
    <xf numFmtId="0" fontId="48" fillId="0" borderId="0">
      <alignment horizontal="center" wrapText="1"/>
      <protection/>
    </xf>
    <xf numFmtId="0" fontId="48" fillId="0" borderId="0">
      <alignment horizontal="center"/>
      <protection/>
    </xf>
    <xf numFmtId="0" fontId="47" fillId="0" borderId="0">
      <alignment horizontal="right"/>
      <protection/>
    </xf>
    <xf numFmtId="0" fontId="47" fillId="20" borderId="1">
      <alignment/>
      <protection/>
    </xf>
    <xf numFmtId="0" fontId="47" fillId="0" borderId="2">
      <alignment horizontal="center" vertical="center" wrapText="1"/>
      <protection/>
    </xf>
    <xf numFmtId="0" fontId="47" fillId="20" borderId="3">
      <alignment/>
      <protection/>
    </xf>
    <xf numFmtId="49" fontId="47" fillId="0" borderId="2">
      <alignment horizontal="left" vertical="top" wrapText="1" indent="2"/>
      <protection/>
    </xf>
    <xf numFmtId="49" fontId="47" fillId="0" borderId="2">
      <alignment horizontal="center" vertical="top" shrinkToFit="1"/>
      <protection/>
    </xf>
    <xf numFmtId="4" fontId="47" fillId="0" borderId="2">
      <alignment horizontal="right" vertical="top" shrinkToFit="1"/>
      <protection/>
    </xf>
    <xf numFmtId="10" fontId="47" fillId="0" borderId="2">
      <alignment horizontal="right" vertical="top" shrinkToFit="1"/>
      <protection/>
    </xf>
    <xf numFmtId="0" fontId="47" fillId="20" borderId="3">
      <alignment shrinkToFit="1"/>
      <protection/>
    </xf>
    <xf numFmtId="0" fontId="49" fillId="0" borderId="2">
      <alignment horizontal="left"/>
      <protection/>
    </xf>
    <xf numFmtId="4" fontId="49" fillId="21" borderId="2">
      <alignment horizontal="right" vertical="top" shrinkToFit="1"/>
      <protection/>
    </xf>
    <xf numFmtId="10" fontId="49" fillId="21" borderId="2">
      <alignment horizontal="right" vertical="top" shrinkToFit="1"/>
      <protection/>
    </xf>
    <xf numFmtId="0" fontId="47" fillId="20" borderId="4">
      <alignment/>
      <protection/>
    </xf>
    <xf numFmtId="0" fontId="47" fillId="0" borderId="0">
      <alignment horizontal="left" wrapText="1"/>
      <protection/>
    </xf>
    <xf numFmtId="0" fontId="49" fillId="0" borderId="2">
      <alignment vertical="top" wrapText="1"/>
      <protection/>
    </xf>
    <xf numFmtId="4" fontId="49" fillId="22" borderId="2">
      <alignment horizontal="right" vertical="top" shrinkToFit="1"/>
      <protection/>
    </xf>
    <xf numFmtId="10" fontId="49" fillId="22" borderId="2">
      <alignment horizontal="right" vertical="top" shrinkToFit="1"/>
      <protection/>
    </xf>
    <xf numFmtId="0" fontId="47" fillId="20" borderId="3">
      <alignment horizontal="center"/>
      <protection/>
    </xf>
    <xf numFmtId="0" fontId="47" fillId="20" borderId="3">
      <alignment horizontal="left"/>
      <protection/>
    </xf>
    <xf numFmtId="0" fontId="47" fillId="20" borderId="4">
      <alignment horizontal="center"/>
      <protection/>
    </xf>
    <xf numFmtId="0" fontId="47" fillId="20" borderId="4">
      <alignment horizontal="left"/>
      <protection/>
    </xf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0" fillId="29" borderId="5" applyNumberFormat="0" applyAlignment="0" applyProtection="0"/>
    <xf numFmtId="0" fontId="51" fillId="30" borderId="6" applyNumberFormat="0" applyAlignment="0" applyProtection="0"/>
    <xf numFmtId="0" fontId="52" fillId="30" borderId="5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1" borderId="11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60" fillId="33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21" borderId="12" applyNumberFormat="0" applyFont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5" borderId="0" xfId="0" applyFont="1" applyFill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172" fontId="2" fillId="0" borderId="0" xfId="0" applyNumberFormat="1" applyFont="1" applyFill="1" applyAlignment="1">
      <alignment vertical="center"/>
    </xf>
    <xf numFmtId="9" fontId="2" fillId="0" borderId="0" xfId="0" applyNumberFormat="1" applyFont="1" applyAlignment="1">
      <alignment vertical="center"/>
    </xf>
    <xf numFmtId="0" fontId="2" fillId="36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vertical="center"/>
    </xf>
    <xf numFmtId="0" fontId="7" fillId="0" borderId="0" xfId="83" applyFont="1" applyFill="1" applyAlignment="1">
      <alignment horizontal="center" vertical="top" wrapText="1"/>
      <protection/>
    </xf>
    <xf numFmtId="0" fontId="2" fillId="0" borderId="0" xfId="83" applyFont="1" applyFill="1">
      <alignment/>
      <protection/>
    </xf>
    <xf numFmtId="0" fontId="2" fillId="0" borderId="14" xfId="83" applyFont="1" applyFill="1" applyBorder="1" applyAlignment="1">
      <alignment/>
      <protection/>
    </xf>
    <xf numFmtId="49" fontId="5" fillId="0" borderId="14" xfId="83" applyNumberFormat="1" applyFont="1" applyFill="1" applyBorder="1" applyAlignment="1">
      <alignment horizontal="center"/>
      <protection/>
    </xf>
    <xf numFmtId="49" fontId="2" fillId="0" borderId="14" xfId="83" applyNumberFormat="1" applyFont="1" applyFill="1" applyBorder="1" applyAlignment="1">
      <alignment horizontal="center"/>
      <protection/>
    </xf>
    <xf numFmtId="49" fontId="6" fillId="0" borderId="14" xfId="83" applyNumberFormat="1" applyFont="1" applyFill="1" applyBorder="1" applyAlignment="1">
      <alignment horizontal="center"/>
      <protection/>
    </xf>
    <xf numFmtId="49" fontId="2" fillId="0" borderId="14" xfId="83" applyNumberFormat="1" applyFont="1" applyFill="1" applyBorder="1" applyAlignment="1">
      <alignment horizontal="center" vertical="center"/>
      <protection/>
    </xf>
    <xf numFmtId="0" fontId="2" fillId="0" borderId="14" xfId="83" applyFont="1" applyFill="1" applyBorder="1" applyAlignment="1">
      <alignment horizontal="center" vertical="center"/>
      <protection/>
    </xf>
    <xf numFmtId="0" fontId="2" fillId="0" borderId="0" xfId="86" applyFont="1" applyFill="1" applyAlignment="1">
      <alignment horizontal="right"/>
      <protection/>
    </xf>
    <xf numFmtId="175" fontId="5" fillId="0" borderId="0" xfId="0" applyNumberFormat="1" applyFont="1" applyAlignment="1">
      <alignment/>
    </xf>
    <xf numFmtId="174" fontId="3" fillId="0" borderId="0" xfId="93" applyNumberFormat="1" applyFont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0" fontId="2" fillId="0" borderId="0" xfId="83" applyFont="1" applyFill="1" applyAlignment="1">
      <alignment horizontal="left"/>
      <protection/>
    </xf>
    <xf numFmtId="0" fontId="2" fillId="0" borderId="0" xfId="83" applyFont="1" applyFill="1" applyAlignment="1">
      <alignment/>
      <protection/>
    </xf>
    <xf numFmtId="172" fontId="13" fillId="0" borderId="0" xfId="83" applyNumberFormat="1" applyFont="1" applyFill="1" applyAlignment="1">
      <alignment horizontal="left"/>
      <protection/>
    </xf>
    <xf numFmtId="0" fontId="8" fillId="36" borderId="0" xfId="83" applyFont="1" applyFill="1">
      <alignment/>
      <protection/>
    </xf>
    <xf numFmtId="0" fontId="8" fillId="36" borderId="0" xfId="83" applyFont="1" applyFill="1" applyAlignment="1">
      <alignment/>
      <protection/>
    </xf>
    <xf numFmtId="0" fontId="16" fillId="36" borderId="0" xfId="83" applyFont="1" applyFill="1">
      <alignment/>
      <protection/>
    </xf>
    <xf numFmtId="49" fontId="9" fillId="36" borderId="0" xfId="83" applyNumberFormat="1" applyFont="1" applyFill="1" applyBorder="1" applyAlignment="1">
      <alignment horizontal="center"/>
      <protection/>
    </xf>
    <xf numFmtId="0" fontId="8" fillId="36" borderId="0" xfId="83" applyFont="1" applyFill="1" applyAlignment="1">
      <alignment horizontal="left"/>
      <protection/>
    </xf>
    <xf numFmtId="172" fontId="9" fillId="36" borderId="0" xfId="83" applyNumberFormat="1" applyFont="1" applyFill="1" applyAlignment="1">
      <alignment horizontal="left"/>
      <protection/>
    </xf>
    <xf numFmtId="172" fontId="16" fillId="36" borderId="0" xfId="83" applyNumberFormat="1" applyFont="1" applyFill="1" applyAlignment="1">
      <alignment horizontal="left"/>
      <protection/>
    </xf>
    <xf numFmtId="0" fontId="16" fillId="36" borderId="0" xfId="83" applyFont="1" applyFill="1" applyBorder="1">
      <alignment/>
      <protection/>
    </xf>
    <xf numFmtId="0" fontId="8" fillId="36" borderId="0" xfId="83" applyFont="1" applyFill="1" applyBorder="1">
      <alignment/>
      <protection/>
    </xf>
    <xf numFmtId="172" fontId="8" fillId="36" borderId="0" xfId="83" applyNumberFormat="1" applyFont="1" applyFill="1">
      <alignment/>
      <protection/>
    </xf>
    <xf numFmtId="172" fontId="8" fillId="36" borderId="0" xfId="83" applyNumberFormat="1" applyFont="1" applyFill="1" applyAlignment="1">
      <alignment horizontal="left" wrapText="1"/>
      <protection/>
    </xf>
    <xf numFmtId="172" fontId="16" fillId="36" borderId="0" xfId="83" applyNumberFormat="1" applyFont="1" applyFill="1" applyAlignment="1">
      <alignment horizontal="left" wrapText="1"/>
      <protection/>
    </xf>
    <xf numFmtId="172" fontId="16" fillId="36" borderId="0" xfId="83" applyNumberFormat="1" applyFont="1" applyFill="1">
      <alignment/>
      <protection/>
    </xf>
    <xf numFmtId="172" fontId="9" fillId="36" borderId="0" xfId="83" applyNumberFormat="1" applyFont="1" applyFill="1" applyAlignment="1">
      <alignment horizontal="right"/>
      <protection/>
    </xf>
    <xf numFmtId="0" fontId="10" fillId="36" borderId="0" xfId="83" applyFont="1" applyFill="1">
      <alignment/>
      <protection/>
    </xf>
    <xf numFmtId="0" fontId="8" fillId="36" borderId="0" xfId="83" applyFont="1" applyFill="1" applyAlignment="1">
      <alignment horizontal="right"/>
      <protection/>
    </xf>
    <xf numFmtId="0" fontId="2" fillId="36" borderId="0" xfId="83" applyFont="1" applyFill="1" applyAlignment="1">
      <alignment/>
      <protection/>
    </xf>
    <xf numFmtId="0" fontId="2" fillId="36" borderId="0" xfId="83" applyFont="1" applyFill="1">
      <alignment/>
      <protection/>
    </xf>
    <xf numFmtId="0" fontId="5" fillId="36" borderId="14" xfId="0" applyFont="1" applyFill="1" applyBorder="1" applyAlignment="1">
      <alignment vertical="center" wrapText="1"/>
    </xf>
    <xf numFmtId="1" fontId="5" fillId="36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93" fontId="7" fillId="0" borderId="14" xfId="0" applyNumberFormat="1" applyFont="1" applyFill="1" applyBorder="1" applyAlignment="1">
      <alignment vertical="center"/>
    </xf>
    <xf numFmtId="0" fontId="65" fillId="0" borderId="14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66" fillId="0" borderId="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75" fontId="5" fillId="0" borderId="14" xfId="0" applyNumberFormat="1" applyFont="1" applyBorder="1" applyAlignment="1">
      <alignment/>
    </xf>
    <xf numFmtId="175" fontId="3" fillId="36" borderId="14" xfId="0" applyNumberFormat="1" applyFont="1" applyFill="1" applyBorder="1" applyAlignment="1">
      <alignment vertical="center"/>
    </xf>
    <xf numFmtId="175" fontId="3" fillId="36" borderId="14" xfId="0" applyNumberFormat="1" applyFont="1" applyFill="1" applyBorder="1" applyAlignment="1">
      <alignment/>
    </xf>
    <xf numFmtId="175" fontId="3" fillId="0" borderId="14" xfId="0" applyNumberFormat="1" applyFont="1" applyFill="1" applyBorder="1" applyAlignment="1">
      <alignment/>
    </xf>
    <xf numFmtId="175" fontId="7" fillId="0" borderId="14" xfId="0" applyNumberFormat="1" applyFont="1" applyBorder="1" applyAlignment="1">
      <alignment/>
    </xf>
    <xf numFmtId="49" fontId="7" fillId="0" borderId="14" xfId="83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wrapText="1"/>
    </xf>
    <xf numFmtId="0" fontId="5" fillId="0" borderId="14" xfId="83" applyFont="1" applyFill="1" applyBorder="1" applyAlignment="1">
      <alignment vertical="center" wrapText="1"/>
      <protection/>
    </xf>
    <xf numFmtId="0" fontId="2" fillId="0" borderId="14" xfId="0" applyFont="1" applyFill="1" applyBorder="1" applyAlignment="1">
      <alignment wrapText="1"/>
    </xf>
    <xf numFmtId="0" fontId="2" fillId="0" borderId="14" xfId="83" applyFont="1" applyFill="1" applyBorder="1" applyAlignment="1">
      <alignment vertical="center" wrapText="1"/>
      <protection/>
    </xf>
    <xf numFmtId="0" fontId="2" fillId="0" borderId="14" xfId="83" applyFont="1" applyFill="1" applyBorder="1" applyAlignment="1">
      <alignment vertical="top" wrapText="1"/>
      <protection/>
    </xf>
    <xf numFmtId="0" fontId="66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/>
    </xf>
    <xf numFmtId="0" fontId="2" fillId="0" borderId="14" xfId="83" applyFont="1" applyFill="1" applyBorder="1" applyAlignment="1">
      <alignment vertical="center"/>
      <protection/>
    </xf>
    <xf numFmtId="4" fontId="5" fillId="0" borderId="14" xfId="83" applyNumberFormat="1" applyFont="1" applyFill="1" applyBorder="1" applyAlignment="1">
      <alignment/>
      <protection/>
    </xf>
    <xf numFmtId="4" fontId="2" fillId="0" borderId="14" xfId="83" applyNumberFormat="1" applyFont="1" applyFill="1" applyBorder="1" applyAlignment="1">
      <alignment/>
      <protection/>
    </xf>
    <xf numFmtId="4" fontId="7" fillId="0" borderId="14" xfId="83" applyNumberFormat="1" applyFont="1" applyFill="1" applyBorder="1">
      <alignment/>
      <protection/>
    </xf>
    <xf numFmtId="4" fontId="16" fillId="36" borderId="0" xfId="83" applyNumberFormat="1" applyFont="1" applyFill="1">
      <alignment/>
      <protection/>
    </xf>
    <xf numFmtId="4" fontId="19" fillId="0" borderId="14" xfId="0" applyNumberFormat="1" applyFont="1" applyFill="1" applyBorder="1" applyAlignment="1">
      <alignment horizontal="right" vertical="top" wrapText="1"/>
    </xf>
    <xf numFmtId="4" fontId="21" fillId="0" borderId="14" xfId="0" applyNumberFormat="1" applyFont="1" applyFill="1" applyBorder="1" applyAlignment="1">
      <alignment horizontal="right" vertical="top" wrapText="1"/>
    </xf>
    <xf numFmtId="4" fontId="8" fillId="36" borderId="0" xfId="83" applyNumberFormat="1" applyFont="1" applyFill="1">
      <alignment/>
      <protection/>
    </xf>
    <xf numFmtId="4" fontId="13" fillId="36" borderId="14" xfId="83" applyNumberFormat="1" applyFont="1" applyFill="1" applyBorder="1" applyAlignment="1">
      <alignment vertical="top"/>
      <protection/>
    </xf>
    <xf numFmtId="4" fontId="4" fillId="36" borderId="14" xfId="83" applyNumberFormat="1" applyFont="1" applyFill="1" applyBorder="1" applyAlignment="1">
      <alignment vertical="top"/>
      <protection/>
    </xf>
    <xf numFmtId="4" fontId="3" fillId="36" borderId="14" xfId="83" applyNumberFormat="1" applyFont="1" applyFill="1" applyBorder="1" applyAlignment="1">
      <alignment vertical="top"/>
      <protection/>
    </xf>
    <xf numFmtId="4" fontId="49" fillId="20" borderId="0" xfId="55" applyNumberFormat="1" applyFont="1" applyBorder="1" applyAlignment="1" applyProtection="1">
      <alignment horizontal="right" vertical="top" shrinkToFit="1"/>
      <protection/>
    </xf>
    <xf numFmtId="4" fontId="16" fillId="36" borderId="0" xfId="83" applyNumberFormat="1" applyFont="1" applyFill="1" applyBorder="1">
      <alignment/>
      <protection/>
    </xf>
    <xf numFmtId="172" fontId="16" fillId="36" borderId="0" xfId="83" applyNumberFormat="1" applyFont="1" applyFill="1" applyBorder="1" applyAlignment="1">
      <alignment horizontal="left"/>
      <protection/>
    </xf>
    <xf numFmtId="172" fontId="9" fillId="36" borderId="0" xfId="83" applyNumberFormat="1" applyFont="1" applyFill="1" applyBorder="1" applyAlignment="1">
      <alignment horizontal="left"/>
      <protection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4" fontId="20" fillId="0" borderId="14" xfId="0" applyNumberFormat="1" applyFont="1" applyFill="1" applyBorder="1" applyAlignment="1">
      <alignment horizontal="right" vertical="top" wrapText="1"/>
    </xf>
    <xf numFmtId="0" fontId="18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4" fontId="22" fillId="0" borderId="14" xfId="0" applyNumberFormat="1" applyFont="1" applyFill="1" applyBorder="1" applyAlignment="1">
      <alignment horizontal="right"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horizontal="center" vertical="top" wrapText="1"/>
    </xf>
    <xf numFmtId="4" fontId="17" fillId="0" borderId="14" xfId="0" applyNumberFormat="1" applyFont="1" applyFill="1" applyBorder="1" applyAlignment="1">
      <alignment horizontal="right" vertical="top" wrapText="1"/>
    </xf>
    <xf numFmtId="0" fontId="66" fillId="0" borderId="14" xfId="0" applyFont="1" applyFill="1" applyBorder="1" applyAlignment="1">
      <alignment horizontal="center" vertical="top" wrapText="1"/>
    </xf>
    <xf numFmtId="4" fontId="18" fillId="0" borderId="14" xfId="0" applyNumberFormat="1" applyFont="1" applyFill="1" applyBorder="1" applyAlignment="1">
      <alignment horizontal="right" vertical="top" wrapText="1"/>
    </xf>
    <xf numFmtId="0" fontId="67" fillId="0" borderId="14" xfId="0" applyFont="1" applyFill="1" applyBorder="1" applyAlignment="1">
      <alignment vertical="top" wrapText="1"/>
    </xf>
    <xf numFmtId="0" fontId="67" fillId="0" borderId="14" xfId="0" applyFont="1" applyFill="1" applyBorder="1" applyAlignment="1">
      <alignment horizontal="center" vertical="top" wrapText="1"/>
    </xf>
    <xf numFmtId="0" fontId="68" fillId="0" borderId="14" xfId="0" applyFont="1" applyFill="1" applyBorder="1" applyAlignment="1">
      <alignment vertical="top" wrapText="1"/>
    </xf>
    <xf numFmtId="0" fontId="69" fillId="0" borderId="14" xfId="0" applyFont="1" applyFill="1" applyBorder="1" applyAlignment="1">
      <alignment horizontal="center" vertical="top" wrapText="1"/>
    </xf>
    <xf numFmtId="0" fontId="70" fillId="0" borderId="14" xfId="0" applyFont="1" applyFill="1" applyBorder="1" applyAlignment="1">
      <alignment vertical="top" wrapText="1"/>
    </xf>
    <xf numFmtId="0" fontId="70" fillId="0" borderId="14" xfId="0" applyFont="1" applyFill="1" applyBorder="1" applyAlignment="1">
      <alignment horizontal="center" vertical="top" wrapText="1"/>
    </xf>
    <xf numFmtId="0" fontId="5" fillId="36" borderId="14" xfId="83" applyFont="1" applyFill="1" applyBorder="1" applyAlignment="1">
      <alignment horizontal="center" wrapText="1"/>
      <protection/>
    </xf>
    <xf numFmtId="4" fontId="69" fillId="0" borderId="14" xfId="0" applyNumberFormat="1" applyFont="1" applyFill="1" applyBorder="1" applyAlignment="1">
      <alignment horizontal="right" vertical="top" wrapText="1"/>
    </xf>
    <xf numFmtId="4" fontId="70" fillId="0" borderId="14" xfId="0" applyNumberFormat="1" applyFont="1" applyFill="1" applyBorder="1" applyAlignment="1">
      <alignment horizontal="right" vertical="top" wrapText="1"/>
    </xf>
    <xf numFmtId="4" fontId="66" fillId="0" borderId="14" xfId="0" applyNumberFormat="1" applyFont="1" applyFill="1" applyBorder="1" applyAlignment="1">
      <alignment horizontal="right" vertical="top" wrapText="1"/>
    </xf>
    <xf numFmtId="4" fontId="67" fillId="0" borderId="14" xfId="0" applyNumberFormat="1" applyFont="1" applyFill="1" applyBorder="1" applyAlignment="1">
      <alignment horizontal="right" vertical="top" wrapText="1"/>
    </xf>
    <xf numFmtId="0" fontId="17" fillId="37" borderId="14" xfId="0" applyFont="1" applyFill="1" applyBorder="1" applyAlignment="1">
      <alignment vertical="top" wrapText="1"/>
    </xf>
    <xf numFmtId="0" fontId="18" fillId="36" borderId="14" xfId="0" applyFont="1" applyFill="1" applyBorder="1" applyAlignment="1">
      <alignment wrapText="1"/>
    </xf>
    <xf numFmtId="0" fontId="18" fillId="38" borderId="14" xfId="0" applyFont="1" applyFill="1" applyBorder="1" applyAlignment="1">
      <alignment horizontal="center" wrapText="1"/>
    </xf>
    <xf numFmtId="49" fontId="18" fillId="38" borderId="14" xfId="0" applyNumberFormat="1" applyFont="1" applyFill="1" applyBorder="1" applyAlignment="1">
      <alignment horizontal="center" wrapText="1"/>
    </xf>
    <xf numFmtId="0" fontId="23" fillId="36" borderId="14" xfId="0" applyFont="1" applyFill="1" applyBorder="1" applyAlignment="1">
      <alignment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4" fontId="21" fillId="37" borderId="14" xfId="0" applyNumberFormat="1" applyFont="1" applyFill="1" applyBorder="1" applyAlignment="1">
      <alignment horizontal="right" vertical="top" wrapText="1"/>
    </xf>
    <xf numFmtId="0" fontId="3" fillId="36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justify"/>
    </xf>
    <xf numFmtId="0" fontId="7" fillId="36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3" fillId="36" borderId="14" xfId="0" applyFont="1" applyFill="1" applyBorder="1" applyAlignment="1">
      <alignment wrapText="1"/>
    </xf>
    <xf numFmtId="0" fontId="5" fillId="36" borderId="14" xfId="0" applyFont="1" applyFill="1" applyBorder="1" applyAlignment="1">
      <alignment horizontal="left"/>
    </xf>
    <xf numFmtId="0" fontId="3" fillId="0" borderId="0" xfId="83" applyFont="1" applyFill="1" applyAlignment="1">
      <alignment horizontal="right"/>
      <protection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7" fillId="0" borderId="0" xfId="86" applyFont="1" applyFill="1" applyAlignment="1">
      <alignment horizontal="center" vertical="top" wrapText="1"/>
      <protection/>
    </xf>
    <xf numFmtId="0" fontId="7" fillId="0" borderId="14" xfId="83" applyFont="1" applyFill="1" applyBorder="1" applyAlignment="1">
      <alignment horizontal="left"/>
      <protection/>
    </xf>
    <xf numFmtId="0" fontId="3" fillId="0" borderId="0" xfId="83" applyFont="1" applyAlignment="1">
      <alignment horizontal="right"/>
      <protection/>
    </xf>
    <xf numFmtId="0" fontId="7" fillId="0" borderId="0" xfId="83" applyFont="1" applyFill="1" applyAlignment="1">
      <alignment horizontal="center" vertical="top" wrapText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_Пр.7, 7.1 Ведомств.расходы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FF"/>
    <pageSetUpPr fitToPage="1"/>
  </sheetPr>
  <dimension ref="A1:AI33"/>
  <sheetViews>
    <sheetView view="pageBreakPreview" zoomScale="120" zoomScaleSheetLayoutView="120" zoomScalePageLayoutView="0" workbookViewId="0" topLeftCell="A1">
      <selection activeCell="D10" sqref="D10:G11"/>
    </sheetView>
  </sheetViews>
  <sheetFormatPr defaultColWidth="9.140625" defaultRowHeight="12.75"/>
  <cols>
    <col min="1" max="2" width="9.140625" style="1" customWidth="1"/>
    <col min="3" max="3" width="9.57421875" style="1" customWidth="1"/>
    <col min="4" max="6" width="9.140625" style="1" customWidth="1"/>
    <col min="7" max="7" width="30.28125" style="1" customWidth="1"/>
    <col min="8" max="8" width="17.28125" style="1" customWidth="1"/>
    <col min="9" max="16384" width="9.140625" style="1" customWidth="1"/>
  </cols>
  <sheetData>
    <row r="1" spans="6:8" ht="12.75" customHeight="1">
      <c r="F1" s="141" t="s">
        <v>72</v>
      </c>
      <c r="G1" s="141"/>
      <c r="H1" s="141"/>
    </row>
    <row r="2" spans="6:8" ht="12.75">
      <c r="F2" s="141" t="s">
        <v>404</v>
      </c>
      <c r="G2" s="141"/>
      <c r="H2" s="141"/>
    </row>
    <row r="3" spans="6:8" ht="12.75">
      <c r="F3" s="141" t="s">
        <v>405</v>
      </c>
      <c r="G3" s="141"/>
      <c r="H3" s="141"/>
    </row>
    <row r="4" spans="6:8" ht="12.75">
      <c r="F4" s="141" t="s">
        <v>413</v>
      </c>
      <c r="G4" s="141"/>
      <c r="H4" s="141"/>
    </row>
    <row r="5" spans="5:8" ht="18.75" customHeight="1">
      <c r="E5" s="4"/>
      <c r="G5" s="141"/>
      <c r="H5" s="141"/>
    </row>
    <row r="6" spans="1:8" ht="15.75">
      <c r="A6" s="142" t="s">
        <v>119</v>
      </c>
      <c r="B6" s="142"/>
      <c r="C6" s="142"/>
      <c r="D6" s="142"/>
      <c r="E6" s="142"/>
      <c r="F6" s="142"/>
      <c r="G6" s="142"/>
      <c r="H6" s="142"/>
    </row>
    <row r="7" spans="1:8" ht="15.75">
      <c r="A7" s="142" t="s">
        <v>416</v>
      </c>
      <c r="B7" s="142"/>
      <c r="C7" s="142"/>
      <c r="D7" s="142"/>
      <c r="E7" s="142"/>
      <c r="F7" s="142"/>
      <c r="G7" s="142"/>
      <c r="H7" s="142"/>
    </row>
    <row r="8" spans="1:8" ht="14.25">
      <c r="A8" s="5"/>
      <c r="B8" s="5"/>
      <c r="C8" s="5"/>
      <c r="D8" s="5"/>
      <c r="E8" s="5"/>
      <c r="F8" s="5"/>
      <c r="G8" s="5"/>
      <c r="H8" s="5"/>
    </row>
    <row r="9" ht="12.75">
      <c r="H9" s="4" t="s">
        <v>412</v>
      </c>
    </row>
    <row r="10" spans="1:8" ht="12.75" customHeight="1">
      <c r="A10" s="143" t="s">
        <v>120</v>
      </c>
      <c r="B10" s="143"/>
      <c r="C10" s="143"/>
      <c r="D10" s="144" t="s">
        <v>121</v>
      </c>
      <c r="E10" s="144"/>
      <c r="F10" s="144"/>
      <c r="G10" s="144"/>
      <c r="H10" s="144" t="s">
        <v>73</v>
      </c>
    </row>
    <row r="11" spans="1:8" ht="13.5" customHeight="1">
      <c r="A11" s="143"/>
      <c r="B11" s="143"/>
      <c r="C11" s="143"/>
      <c r="D11" s="145"/>
      <c r="E11" s="145"/>
      <c r="F11" s="145"/>
      <c r="G11" s="145"/>
      <c r="H11" s="146"/>
    </row>
    <row r="12" spans="1:9" ht="16.5" customHeight="1">
      <c r="A12" s="137" t="s">
        <v>74</v>
      </c>
      <c r="B12" s="137"/>
      <c r="C12" s="137"/>
      <c r="D12" s="148" t="s">
        <v>75</v>
      </c>
      <c r="E12" s="148"/>
      <c r="F12" s="148"/>
      <c r="G12" s="148"/>
      <c r="H12" s="70">
        <f>SUM(H13:H24)</f>
        <v>718936436.9100001</v>
      </c>
      <c r="I12" s="69"/>
    </row>
    <row r="13" spans="1:8" s="6" customFormat="1" ht="15.75" customHeight="1">
      <c r="A13" s="129" t="s">
        <v>76</v>
      </c>
      <c r="B13" s="129"/>
      <c r="C13" s="129"/>
      <c r="D13" s="147" t="s">
        <v>77</v>
      </c>
      <c r="E13" s="147"/>
      <c r="F13" s="147"/>
      <c r="G13" s="147"/>
      <c r="H13" s="71">
        <v>573901240.53</v>
      </c>
    </row>
    <row r="14" spans="1:35" s="8" customFormat="1" ht="24" customHeight="1">
      <c r="A14" s="129" t="s">
        <v>78</v>
      </c>
      <c r="B14" s="129"/>
      <c r="C14" s="129"/>
      <c r="D14" s="130" t="s">
        <v>79</v>
      </c>
      <c r="E14" s="130"/>
      <c r="F14" s="130"/>
      <c r="G14" s="130"/>
      <c r="H14" s="71">
        <v>5302334.65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8" s="6" customFormat="1" ht="12" customHeight="1">
      <c r="A15" s="129" t="s">
        <v>80</v>
      </c>
      <c r="B15" s="129"/>
      <c r="C15" s="129"/>
      <c r="D15" s="130" t="s">
        <v>81</v>
      </c>
      <c r="E15" s="130"/>
      <c r="F15" s="130"/>
      <c r="G15" s="130"/>
      <c r="H15" s="71">
        <v>49067391.88</v>
      </c>
    </row>
    <row r="16" spans="1:8" s="6" customFormat="1" ht="15" customHeight="1">
      <c r="A16" s="136" t="s">
        <v>82</v>
      </c>
      <c r="B16" s="136"/>
      <c r="C16" s="136"/>
      <c r="D16" s="130" t="s">
        <v>83</v>
      </c>
      <c r="E16" s="130"/>
      <c r="F16" s="130"/>
      <c r="G16" s="130"/>
      <c r="H16" s="71">
        <v>31408925</v>
      </c>
    </row>
    <row r="17" spans="1:8" s="6" customFormat="1" ht="18" customHeight="1">
      <c r="A17" s="129" t="s">
        <v>84</v>
      </c>
      <c r="B17" s="129"/>
      <c r="C17" s="129"/>
      <c r="D17" s="131" t="s">
        <v>85</v>
      </c>
      <c r="E17" s="131"/>
      <c r="F17" s="131"/>
      <c r="G17" s="131"/>
      <c r="H17" s="71">
        <v>5617325.35</v>
      </c>
    </row>
    <row r="18" spans="1:8" s="6" customFormat="1" ht="24.75" customHeight="1">
      <c r="A18" s="129" t="s">
        <v>419</v>
      </c>
      <c r="B18" s="129"/>
      <c r="C18" s="129"/>
      <c r="D18" s="139" t="s">
        <v>385</v>
      </c>
      <c r="E18" s="139"/>
      <c r="F18" s="139"/>
      <c r="G18" s="139"/>
      <c r="H18" s="71">
        <v>-112491.61</v>
      </c>
    </row>
    <row r="19" spans="1:9" s="6" customFormat="1" ht="27" customHeight="1">
      <c r="A19" s="129" t="s">
        <v>86</v>
      </c>
      <c r="B19" s="129"/>
      <c r="C19" s="129"/>
      <c r="D19" s="130" t="s">
        <v>87</v>
      </c>
      <c r="E19" s="130"/>
      <c r="F19" s="130"/>
      <c r="G19" s="130"/>
      <c r="H19" s="71">
        <v>34347358.58</v>
      </c>
      <c r="I19" s="35"/>
    </row>
    <row r="20" spans="1:8" s="6" customFormat="1" ht="18" customHeight="1">
      <c r="A20" s="129" t="s">
        <v>88</v>
      </c>
      <c r="B20" s="129"/>
      <c r="C20" s="129"/>
      <c r="D20" s="131" t="s">
        <v>89</v>
      </c>
      <c r="E20" s="131"/>
      <c r="F20" s="131"/>
      <c r="G20" s="131"/>
      <c r="H20" s="71">
        <v>-154680.91</v>
      </c>
    </row>
    <row r="21" spans="1:8" s="6" customFormat="1" ht="20.25" customHeight="1">
      <c r="A21" s="129" t="s">
        <v>116</v>
      </c>
      <c r="B21" s="129"/>
      <c r="C21" s="129"/>
      <c r="D21" s="139" t="s">
        <v>117</v>
      </c>
      <c r="E21" s="140"/>
      <c r="F21" s="140"/>
      <c r="G21" s="140"/>
      <c r="H21" s="71">
        <v>5297761.45</v>
      </c>
    </row>
    <row r="22" spans="1:8" s="6" customFormat="1" ht="21" customHeight="1">
      <c r="A22" s="129" t="s">
        <v>90</v>
      </c>
      <c r="B22" s="129"/>
      <c r="C22" s="129"/>
      <c r="D22" s="139" t="s">
        <v>91</v>
      </c>
      <c r="E22" s="139"/>
      <c r="F22" s="139"/>
      <c r="G22" s="139"/>
      <c r="H22" s="71">
        <v>10708914.03</v>
      </c>
    </row>
    <row r="23" spans="1:8" s="6" customFormat="1" ht="18.75" customHeight="1">
      <c r="A23" s="129" t="s">
        <v>92</v>
      </c>
      <c r="B23" s="129"/>
      <c r="C23" s="129"/>
      <c r="D23" s="131" t="s">
        <v>93</v>
      </c>
      <c r="E23" s="131"/>
      <c r="F23" s="131"/>
      <c r="G23" s="131"/>
      <c r="H23" s="72">
        <v>3478336.32</v>
      </c>
    </row>
    <row r="24" spans="1:9" s="6" customFormat="1" ht="16.5" customHeight="1">
      <c r="A24" s="129" t="s">
        <v>94</v>
      </c>
      <c r="B24" s="129"/>
      <c r="C24" s="129"/>
      <c r="D24" s="131" t="s">
        <v>95</v>
      </c>
      <c r="E24" s="131"/>
      <c r="F24" s="131"/>
      <c r="G24" s="131"/>
      <c r="H24" s="71">
        <v>74021.64</v>
      </c>
      <c r="I24" s="35"/>
    </row>
    <row r="25" spans="1:12" ht="16.5" customHeight="1">
      <c r="A25" s="137" t="s">
        <v>96</v>
      </c>
      <c r="B25" s="137"/>
      <c r="C25" s="137"/>
      <c r="D25" s="138" t="s">
        <v>97</v>
      </c>
      <c r="E25" s="138"/>
      <c r="F25" s="138"/>
      <c r="G25" s="138"/>
      <c r="H25" s="70">
        <f>H26+H28+H27</f>
        <v>200560078.3</v>
      </c>
      <c r="L25" s="34"/>
    </row>
    <row r="26" spans="1:8" ht="24.75" customHeight="1">
      <c r="A26" s="129" t="s">
        <v>98</v>
      </c>
      <c r="B26" s="129"/>
      <c r="C26" s="129"/>
      <c r="D26" s="130" t="s">
        <v>99</v>
      </c>
      <c r="E26" s="130"/>
      <c r="F26" s="130"/>
      <c r="G26" s="130"/>
      <c r="H26" s="72">
        <v>201868974</v>
      </c>
    </row>
    <row r="27" spans="1:8" ht="23.25" customHeight="1">
      <c r="A27" s="129" t="s">
        <v>167</v>
      </c>
      <c r="B27" s="129"/>
      <c r="C27" s="129"/>
      <c r="D27" s="130" t="s">
        <v>418</v>
      </c>
      <c r="E27" s="130"/>
      <c r="F27" s="130"/>
      <c r="G27" s="130"/>
      <c r="H27" s="72">
        <v>77281.08</v>
      </c>
    </row>
    <row r="28" spans="1:8" s="6" customFormat="1" ht="25.5" customHeight="1">
      <c r="A28" s="134" t="s">
        <v>26</v>
      </c>
      <c r="B28" s="134"/>
      <c r="C28" s="134"/>
      <c r="D28" s="135" t="s">
        <v>27</v>
      </c>
      <c r="E28" s="135"/>
      <c r="F28" s="135"/>
      <c r="G28" s="135"/>
      <c r="H28" s="73">
        <v>-1386176.78</v>
      </c>
    </row>
    <row r="29" spans="1:8" s="6" customFormat="1" ht="17.25" customHeight="1">
      <c r="A29" s="132"/>
      <c r="B29" s="132"/>
      <c r="C29" s="132"/>
      <c r="D29" s="133" t="s">
        <v>28</v>
      </c>
      <c r="E29" s="133"/>
      <c r="F29" s="133"/>
      <c r="G29" s="133"/>
      <c r="H29" s="74">
        <f>H12+H25</f>
        <v>919496515.21</v>
      </c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3:8" ht="12.75">
      <c r="C31" s="9"/>
      <c r="G31" s="4"/>
      <c r="H31" s="9"/>
    </row>
    <row r="32" spans="3:8" ht="12.75">
      <c r="C32" s="9"/>
      <c r="G32" s="4"/>
      <c r="H32" s="9"/>
    </row>
    <row r="33" spans="3:8" ht="12.75">
      <c r="C33" s="9"/>
      <c r="G33" s="4"/>
      <c r="H33" s="9"/>
    </row>
  </sheetData>
  <sheetProtection/>
  <mergeCells count="46">
    <mergeCell ref="A13:C13"/>
    <mergeCell ref="D13:G13"/>
    <mergeCell ref="A12:C12"/>
    <mergeCell ref="D12:G12"/>
    <mergeCell ref="A15:C15"/>
    <mergeCell ref="D15:G15"/>
    <mergeCell ref="F1:H1"/>
    <mergeCell ref="F2:H2"/>
    <mergeCell ref="F3:H3"/>
    <mergeCell ref="F4:H4"/>
    <mergeCell ref="A7:H7"/>
    <mergeCell ref="A10:C11"/>
    <mergeCell ref="D10:G11"/>
    <mergeCell ref="H10:H11"/>
    <mergeCell ref="G5:H5"/>
    <mergeCell ref="A6:H6"/>
    <mergeCell ref="A22:C22"/>
    <mergeCell ref="D22:G22"/>
    <mergeCell ref="A14:C14"/>
    <mergeCell ref="D14:G14"/>
    <mergeCell ref="A17:C17"/>
    <mergeCell ref="D17:G17"/>
    <mergeCell ref="A18:C18"/>
    <mergeCell ref="D18:G18"/>
    <mergeCell ref="A19:C19"/>
    <mergeCell ref="D19:G19"/>
    <mergeCell ref="A26:C26"/>
    <mergeCell ref="D26:G26"/>
    <mergeCell ref="A16:C16"/>
    <mergeCell ref="D16:G16"/>
    <mergeCell ref="A20:C20"/>
    <mergeCell ref="D20:G20"/>
    <mergeCell ref="A25:C25"/>
    <mergeCell ref="D25:G25"/>
    <mergeCell ref="A21:C21"/>
    <mergeCell ref="D21:G21"/>
    <mergeCell ref="A27:C27"/>
    <mergeCell ref="D27:G27"/>
    <mergeCell ref="A23:C23"/>
    <mergeCell ref="D23:G23"/>
    <mergeCell ref="A29:C29"/>
    <mergeCell ref="D29:G29"/>
    <mergeCell ref="A24:C24"/>
    <mergeCell ref="D24:G24"/>
    <mergeCell ref="A28:C28"/>
    <mergeCell ref="D28:G28"/>
  </mergeCells>
  <printOptions horizontalCentered="1"/>
  <pageMargins left="1.1811023622047245" right="0.3937007874015748" top="0.7874015748031497" bottom="0.7874015748031497" header="0" footer="0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P436"/>
  <sheetViews>
    <sheetView view="pageBreakPreview" zoomScale="115" zoomScaleSheetLayoutView="115" zoomScalePageLayoutView="0" workbookViewId="0" topLeftCell="A199">
      <selection activeCell="B32" sqref="B32"/>
    </sheetView>
  </sheetViews>
  <sheetFormatPr defaultColWidth="9.140625" defaultRowHeight="12.75"/>
  <cols>
    <col min="1" max="1" width="66.140625" style="57" customWidth="1"/>
    <col min="2" max="2" width="9.28125" style="57" customWidth="1"/>
    <col min="3" max="3" width="7.421875" style="57" customWidth="1"/>
    <col min="4" max="4" width="8.140625" style="57" customWidth="1"/>
    <col min="5" max="5" width="13.28125" style="57" customWidth="1"/>
    <col min="6" max="6" width="5.57421875" style="57" customWidth="1"/>
    <col min="7" max="7" width="15.57421875" style="57" customWidth="1"/>
    <col min="8" max="8" width="12.7109375" style="40" customWidth="1"/>
    <col min="9" max="9" width="10.7109375" style="40" bestFit="1" customWidth="1"/>
    <col min="10" max="10" width="74.8515625" style="40" customWidth="1"/>
    <col min="11" max="16384" width="9.140625" style="40" customWidth="1"/>
  </cols>
  <sheetData>
    <row r="1" spans="1:13" ht="12.75">
      <c r="A1" s="26"/>
      <c r="B1" s="26"/>
      <c r="C1" s="26"/>
      <c r="D1" s="149" t="s">
        <v>18</v>
      </c>
      <c r="E1" s="149"/>
      <c r="F1" s="149"/>
      <c r="G1" s="149"/>
      <c r="H1" s="41"/>
      <c r="M1" s="55"/>
    </row>
    <row r="2" spans="1:8" ht="13.5" customHeight="1">
      <c r="A2" s="26"/>
      <c r="B2" s="26"/>
      <c r="C2" s="26"/>
      <c r="D2" s="150" t="s">
        <v>406</v>
      </c>
      <c r="E2" s="150"/>
      <c r="F2" s="150"/>
      <c r="G2" s="150"/>
      <c r="H2" s="44"/>
    </row>
    <row r="3" spans="1:8" ht="14.25" customHeight="1">
      <c r="A3" s="26"/>
      <c r="B3" s="26"/>
      <c r="C3" s="26"/>
      <c r="D3" s="150" t="s">
        <v>407</v>
      </c>
      <c r="E3" s="150"/>
      <c r="F3" s="150"/>
      <c r="G3" s="150"/>
      <c r="H3" s="44"/>
    </row>
    <row r="4" spans="1:8" ht="12.75" customHeight="1">
      <c r="A4" s="26"/>
      <c r="B4" s="26"/>
      <c r="C4" s="26"/>
      <c r="D4" s="151" t="s">
        <v>413</v>
      </c>
      <c r="E4" s="151"/>
      <c r="F4" s="151"/>
      <c r="G4" s="151"/>
      <c r="H4" s="44"/>
    </row>
    <row r="5" spans="1:8" ht="13.5" customHeight="1">
      <c r="A5" s="26"/>
      <c r="B5" s="26"/>
      <c r="C5" s="26"/>
      <c r="D5" s="26"/>
      <c r="E5" s="26"/>
      <c r="F5" s="26"/>
      <c r="G5" s="26"/>
      <c r="H5" s="44"/>
    </row>
    <row r="6" spans="1:7" ht="20.25" customHeight="1">
      <c r="A6" s="152" t="s">
        <v>415</v>
      </c>
      <c r="B6" s="152"/>
      <c r="C6" s="152"/>
      <c r="D6" s="152"/>
      <c r="E6" s="152"/>
      <c r="F6" s="152"/>
      <c r="G6" s="152"/>
    </row>
    <row r="7" spans="1:7" ht="15" customHeight="1">
      <c r="A7" s="26"/>
      <c r="B7" s="26"/>
      <c r="C7" s="26"/>
      <c r="D7" s="26"/>
      <c r="E7" s="26"/>
      <c r="F7" s="26"/>
      <c r="G7" s="33" t="s">
        <v>412</v>
      </c>
    </row>
    <row r="8" spans="1:7" s="54" customFormat="1" ht="29.25" customHeight="1">
      <c r="A8" s="98" t="s">
        <v>125</v>
      </c>
      <c r="B8" s="98" t="s">
        <v>39</v>
      </c>
      <c r="C8" s="98" t="s">
        <v>126</v>
      </c>
      <c r="D8" s="98" t="s">
        <v>127</v>
      </c>
      <c r="E8" s="98" t="s">
        <v>128</v>
      </c>
      <c r="F8" s="98" t="s">
        <v>129</v>
      </c>
      <c r="G8" s="98" t="s">
        <v>73</v>
      </c>
    </row>
    <row r="9" spans="1:8" ht="15.75">
      <c r="A9" s="99" t="s">
        <v>130</v>
      </c>
      <c r="B9" s="98" t="s">
        <v>158</v>
      </c>
      <c r="C9" s="98" t="s">
        <v>158</v>
      </c>
      <c r="D9" s="98" t="s">
        <v>158</v>
      </c>
      <c r="E9" s="98" t="s">
        <v>158</v>
      </c>
      <c r="F9" s="98" t="s">
        <v>158</v>
      </c>
      <c r="G9" s="100">
        <f>G11+G30+G379+G395</f>
        <v>935191464.5499998</v>
      </c>
      <c r="H9" s="53"/>
    </row>
    <row r="10" spans="1:8" ht="15.75">
      <c r="A10" s="101" t="s">
        <v>131</v>
      </c>
      <c r="B10" s="98" t="s">
        <v>158</v>
      </c>
      <c r="C10" s="98" t="s">
        <v>158</v>
      </c>
      <c r="D10" s="98" t="s">
        <v>158</v>
      </c>
      <c r="E10" s="98" t="s">
        <v>158</v>
      </c>
      <c r="F10" s="98" t="s">
        <v>158</v>
      </c>
      <c r="G10" s="100" t="s">
        <v>158</v>
      </c>
      <c r="H10" s="45"/>
    </row>
    <row r="11" spans="1:9" ht="15">
      <c r="A11" s="102" t="s">
        <v>40</v>
      </c>
      <c r="B11" s="102" t="s">
        <v>144</v>
      </c>
      <c r="C11" s="103" t="s">
        <v>158</v>
      </c>
      <c r="D11" s="103" t="s">
        <v>158</v>
      </c>
      <c r="E11" s="103" t="s">
        <v>158</v>
      </c>
      <c r="F11" s="103" t="s">
        <v>158</v>
      </c>
      <c r="G11" s="104">
        <f>G12+G24</f>
        <v>32578477.32</v>
      </c>
      <c r="H11" s="45"/>
      <c r="I11" s="49"/>
    </row>
    <row r="12" spans="1:8" ht="12.75">
      <c r="A12" s="105" t="s">
        <v>132</v>
      </c>
      <c r="B12" s="106" t="s">
        <v>144</v>
      </c>
      <c r="C12" s="106" t="s">
        <v>133</v>
      </c>
      <c r="D12" s="106" t="s">
        <v>158</v>
      </c>
      <c r="E12" s="106" t="s">
        <v>158</v>
      </c>
      <c r="F12" s="106" t="s">
        <v>158</v>
      </c>
      <c r="G12" s="107">
        <f>G13</f>
        <v>32387977.32</v>
      </c>
      <c r="H12" s="45"/>
    </row>
    <row r="13" spans="1:8" ht="38.25">
      <c r="A13" s="105" t="s">
        <v>138</v>
      </c>
      <c r="B13" s="106" t="s">
        <v>144</v>
      </c>
      <c r="C13" s="106" t="s">
        <v>133</v>
      </c>
      <c r="D13" s="106" t="s">
        <v>139</v>
      </c>
      <c r="E13" s="106" t="s">
        <v>158</v>
      </c>
      <c r="F13" s="106" t="s">
        <v>158</v>
      </c>
      <c r="G13" s="107">
        <f>G14</f>
        <v>32387977.32</v>
      </c>
      <c r="H13" s="45"/>
    </row>
    <row r="14" spans="1:8" ht="12.75">
      <c r="A14" s="81" t="s">
        <v>140</v>
      </c>
      <c r="B14" s="108" t="s">
        <v>144</v>
      </c>
      <c r="C14" s="108" t="s">
        <v>133</v>
      </c>
      <c r="D14" s="108" t="s">
        <v>139</v>
      </c>
      <c r="E14" s="108" t="s">
        <v>104</v>
      </c>
      <c r="F14" s="108" t="s">
        <v>158</v>
      </c>
      <c r="G14" s="109">
        <f>G15+G18+G22</f>
        <v>32387977.32</v>
      </c>
      <c r="H14" s="45"/>
    </row>
    <row r="15" spans="1:9" s="42" customFormat="1" ht="12.75">
      <c r="A15" s="81" t="s">
        <v>141</v>
      </c>
      <c r="B15" s="108" t="s">
        <v>144</v>
      </c>
      <c r="C15" s="108" t="s">
        <v>133</v>
      </c>
      <c r="D15" s="108" t="s">
        <v>139</v>
      </c>
      <c r="E15" s="108" t="s">
        <v>105</v>
      </c>
      <c r="F15" s="108" t="s">
        <v>158</v>
      </c>
      <c r="G15" s="109">
        <f>G16</f>
        <v>3174576.74</v>
      </c>
      <c r="H15" s="46"/>
      <c r="I15" s="52"/>
    </row>
    <row r="16" spans="1:8" ht="12.75">
      <c r="A16" s="110" t="s">
        <v>136</v>
      </c>
      <c r="B16" s="111" t="s">
        <v>144</v>
      </c>
      <c r="C16" s="111" t="s">
        <v>133</v>
      </c>
      <c r="D16" s="111" t="s">
        <v>139</v>
      </c>
      <c r="E16" s="111" t="s">
        <v>106</v>
      </c>
      <c r="F16" s="111" t="s">
        <v>158</v>
      </c>
      <c r="G16" s="88">
        <f>G17</f>
        <v>3174576.74</v>
      </c>
      <c r="H16" s="45"/>
    </row>
    <row r="17" spans="1:8" ht="33.75">
      <c r="A17" s="112" t="s">
        <v>159</v>
      </c>
      <c r="B17" s="113" t="s">
        <v>144</v>
      </c>
      <c r="C17" s="113" t="s">
        <v>133</v>
      </c>
      <c r="D17" s="113" t="s">
        <v>139</v>
      </c>
      <c r="E17" s="113" t="s">
        <v>106</v>
      </c>
      <c r="F17" s="113" t="s">
        <v>137</v>
      </c>
      <c r="G17" s="89">
        <v>3174576.74</v>
      </c>
      <c r="H17" s="45"/>
    </row>
    <row r="18" spans="1:8" ht="12.75">
      <c r="A18" s="81" t="s">
        <v>142</v>
      </c>
      <c r="B18" s="108" t="s">
        <v>144</v>
      </c>
      <c r="C18" s="108" t="s">
        <v>133</v>
      </c>
      <c r="D18" s="108" t="s">
        <v>139</v>
      </c>
      <c r="E18" s="108" t="s">
        <v>107</v>
      </c>
      <c r="F18" s="108" t="s">
        <v>158</v>
      </c>
      <c r="G18" s="109">
        <f>G19</f>
        <v>29125970.580000002</v>
      </c>
      <c r="H18" s="45"/>
    </row>
    <row r="19" spans="1:8" ht="12.75">
      <c r="A19" s="110" t="s">
        <v>136</v>
      </c>
      <c r="B19" s="111" t="s">
        <v>144</v>
      </c>
      <c r="C19" s="111" t="s">
        <v>133</v>
      </c>
      <c r="D19" s="111" t="s">
        <v>139</v>
      </c>
      <c r="E19" s="111" t="s">
        <v>108</v>
      </c>
      <c r="F19" s="111" t="s">
        <v>158</v>
      </c>
      <c r="G19" s="88">
        <f>G20+G21</f>
        <v>29125970.580000002</v>
      </c>
      <c r="H19" s="45"/>
    </row>
    <row r="20" spans="1:8" ht="33.75">
      <c r="A20" s="112" t="s">
        <v>159</v>
      </c>
      <c r="B20" s="113" t="s">
        <v>144</v>
      </c>
      <c r="C20" s="113" t="s">
        <v>133</v>
      </c>
      <c r="D20" s="113" t="s">
        <v>139</v>
      </c>
      <c r="E20" s="113" t="s">
        <v>108</v>
      </c>
      <c r="F20" s="113" t="s">
        <v>137</v>
      </c>
      <c r="G20" s="89">
        <v>26826474.03</v>
      </c>
      <c r="H20" s="45"/>
    </row>
    <row r="21" spans="1:8" ht="22.5">
      <c r="A21" s="112" t="s">
        <v>160</v>
      </c>
      <c r="B21" s="113" t="s">
        <v>144</v>
      </c>
      <c r="C21" s="113" t="s">
        <v>133</v>
      </c>
      <c r="D21" s="113" t="s">
        <v>139</v>
      </c>
      <c r="E21" s="113" t="s">
        <v>108</v>
      </c>
      <c r="F21" s="113" t="s">
        <v>146</v>
      </c>
      <c r="G21" s="89">
        <v>2299496.55</v>
      </c>
      <c r="H21" s="45"/>
    </row>
    <row r="22" spans="1:8" ht="24">
      <c r="A22" s="110" t="s">
        <v>161</v>
      </c>
      <c r="B22" s="111" t="s">
        <v>144</v>
      </c>
      <c r="C22" s="111" t="s">
        <v>133</v>
      </c>
      <c r="D22" s="111" t="s">
        <v>139</v>
      </c>
      <c r="E22" s="111" t="s">
        <v>162</v>
      </c>
      <c r="F22" s="111" t="s">
        <v>158</v>
      </c>
      <c r="G22" s="88">
        <f>G23</f>
        <v>87430</v>
      </c>
      <c r="H22" s="45"/>
    </row>
    <row r="23" spans="1:8" s="42" customFormat="1" ht="22.5">
      <c r="A23" s="112" t="s">
        <v>160</v>
      </c>
      <c r="B23" s="113" t="s">
        <v>144</v>
      </c>
      <c r="C23" s="113" t="s">
        <v>133</v>
      </c>
      <c r="D23" s="113" t="s">
        <v>139</v>
      </c>
      <c r="E23" s="113" t="s">
        <v>162</v>
      </c>
      <c r="F23" s="113" t="s">
        <v>146</v>
      </c>
      <c r="G23" s="89">
        <v>87430</v>
      </c>
      <c r="H23" s="46"/>
    </row>
    <row r="24" spans="1:8" s="42" customFormat="1" ht="12.75">
      <c r="A24" s="114" t="s">
        <v>157</v>
      </c>
      <c r="B24" s="115" t="s">
        <v>144</v>
      </c>
      <c r="C24" s="115" t="s">
        <v>53</v>
      </c>
      <c r="D24" s="115" t="s">
        <v>158</v>
      </c>
      <c r="E24" s="115" t="s">
        <v>158</v>
      </c>
      <c r="F24" s="115" t="s">
        <v>158</v>
      </c>
      <c r="G24" s="107">
        <f>G25</f>
        <v>190500</v>
      </c>
      <c r="H24" s="46"/>
    </row>
    <row r="25" spans="1:8" s="42" customFormat="1" ht="15.75" customHeight="1">
      <c r="A25" s="114" t="s">
        <v>423</v>
      </c>
      <c r="B25" s="115" t="s">
        <v>144</v>
      </c>
      <c r="C25" s="115" t="s">
        <v>53</v>
      </c>
      <c r="D25" s="115" t="s">
        <v>153</v>
      </c>
      <c r="E25" s="115" t="s">
        <v>158</v>
      </c>
      <c r="F25" s="115" t="s">
        <v>158</v>
      </c>
      <c r="G25" s="107">
        <f>G26</f>
        <v>190500</v>
      </c>
      <c r="H25" s="46"/>
    </row>
    <row r="26" spans="1:8" s="42" customFormat="1" ht="15.75" customHeight="1">
      <c r="A26" s="81" t="s">
        <v>140</v>
      </c>
      <c r="B26" s="108" t="s">
        <v>144</v>
      </c>
      <c r="C26" s="108" t="s">
        <v>53</v>
      </c>
      <c r="D26" s="108" t="s">
        <v>153</v>
      </c>
      <c r="E26" s="108" t="s">
        <v>104</v>
      </c>
      <c r="F26" s="108" t="s">
        <v>158</v>
      </c>
      <c r="G26" s="88">
        <f>G27</f>
        <v>190500</v>
      </c>
      <c r="H26" s="46"/>
    </row>
    <row r="27" spans="1:8" s="42" customFormat="1" ht="15.75" customHeight="1">
      <c r="A27" s="81" t="s">
        <v>142</v>
      </c>
      <c r="B27" s="108" t="s">
        <v>144</v>
      </c>
      <c r="C27" s="108" t="s">
        <v>53</v>
      </c>
      <c r="D27" s="108" t="s">
        <v>153</v>
      </c>
      <c r="E27" s="108" t="s">
        <v>107</v>
      </c>
      <c r="F27" s="108" t="s">
        <v>158</v>
      </c>
      <c r="G27" s="88">
        <f>G28</f>
        <v>190500</v>
      </c>
      <c r="H27" s="46"/>
    </row>
    <row r="28" spans="1:8" s="42" customFormat="1" ht="15.75" customHeight="1">
      <c r="A28" s="110" t="s">
        <v>136</v>
      </c>
      <c r="B28" s="111" t="s">
        <v>144</v>
      </c>
      <c r="C28" s="111" t="s">
        <v>53</v>
      </c>
      <c r="D28" s="111" t="s">
        <v>153</v>
      </c>
      <c r="E28" s="111" t="s">
        <v>108</v>
      </c>
      <c r="F28" s="111" t="s">
        <v>158</v>
      </c>
      <c r="G28" s="88">
        <f>G29</f>
        <v>190500</v>
      </c>
      <c r="H28" s="96"/>
    </row>
    <row r="29" spans="1:8" s="42" customFormat="1" ht="15.75" customHeight="1">
      <c r="A29" s="112" t="s">
        <v>160</v>
      </c>
      <c r="B29" s="113" t="s">
        <v>144</v>
      </c>
      <c r="C29" s="113" t="s">
        <v>53</v>
      </c>
      <c r="D29" s="113" t="s">
        <v>153</v>
      </c>
      <c r="E29" s="113" t="s">
        <v>108</v>
      </c>
      <c r="F29" s="113" t="s">
        <v>146</v>
      </c>
      <c r="G29" s="89">
        <v>190500</v>
      </c>
      <c r="H29" s="96"/>
    </row>
    <row r="30" spans="1:8" ht="28.5">
      <c r="A30" s="116" t="s">
        <v>41</v>
      </c>
      <c r="B30" s="102" t="s">
        <v>59</v>
      </c>
      <c r="C30" s="103" t="s">
        <v>158</v>
      </c>
      <c r="D30" s="103" t="s">
        <v>158</v>
      </c>
      <c r="E30" s="103" t="s">
        <v>158</v>
      </c>
      <c r="F30" s="103" t="s">
        <v>158</v>
      </c>
      <c r="G30" s="104">
        <f>G31+G101+G128+G174+G274+G316+G365+G372</f>
        <v>863610938.7299998</v>
      </c>
      <c r="H30" s="94"/>
    </row>
    <row r="31" spans="1:9" ht="12.75">
      <c r="A31" s="105" t="s">
        <v>132</v>
      </c>
      <c r="B31" s="106" t="s">
        <v>59</v>
      </c>
      <c r="C31" s="106" t="s">
        <v>133</v>
      </c>
      <c r="D31" s="106" t="s">
        <v>158</v>
      </c>
      <c r="E31" s="106" t="s">
        <v>158</v>
      </c>
      <c r="F31" s="106" t="s">
        <v>158</v>
      </c>
      <c r="G31" s="107">
        <f>G32+G36+G53+G43+G49</f>
        <v>177113080.38000003</v>
      </c>
      <c r="H31" s="97"/>
      <c r="I31" s="49"/>
    </row>
    <row r="32" spans="1:9" ht="25.5">
      <c r="A32" s="114" t="s">
        <v>134</v>
      </c>
      <c r="B32" s="115" t="s">
        <v>59</v>
      </c>
      <c r="C32" s="115" t="s">
        <v>133</v>
      </c>
      <c r="D32" s="115" t="s">
        <v>135</v>
      </c>
      <c r="E32" s="115" t="s">
        <v>158</v>
      </c>
      <c r="F32" s="115" t="s">
        <v>158</v>
      </c>
      <c r="G32" s="107">
        <f>G33</f>
        <v>5223496.27</v>
      </c>
      <c r="H32" s="97"/>
      <c r="I32" s="49"/>
    </row>
    <row r="33" spans="1:9" ht="25.5">
      <c r="A33" s="81" t="s">
        <v>424</v>
      </c>
      <c r="B33" s="108" t="s">
        <v>59</v>
      </c>
      <c r="C33" s="108" t="s">
        <v>133</v>
      </c>
      <c r="D33" s="108" t="s">
        <v>135</v>
      </c>
      <c r="E33" s="108" t="s">
        <v>102</v>
      </c>
      <c r="F33" s="108" t="s">
        <v>158</v>
      </c>
      <c r="G33" s="109">
        <f>G34</f>
        <v>5223496.27</v>
      </c>
      <c r="H33" s="45"/>
      <c r="I33" s="49"/>
    </row>
    <row r="34" spans="1:9" s="42" customFormat="1" ht="12">
      <c r="A34" s="110" t="s">
        <v>136</v>
      </c>
      <c r="B34" s="111" t="s">
        <v>59</v>
      </c>
      <c r="C34" s="111" t="s">
        <v>133</v>
      </c>
      <c r="D34" s="111" t="s">
        <v>135</v>
      </c>
      <c r="E34" s="111" t="s">
        <v>103</v>
      </c>
      <c r="F34" s="111" t="s">
        <v>158</v>
      </c>
      <c r="G34" s="88">
        <f>G35</f>
        <v>5223496.27</v>
      </c>
      <c r="H34" s="46"/>
      <c r="I34" s="52"/>
    </row>
    <row r="35" spans="1:9" ht="33.75">
      <c r="A35" s="112" t="s">
        <v>159</v>
      </c>
      <c r="B35" s="113" t="s">
        <v>59</v>
      </c>
      <c r="C35" s="113" t="s">
        <v>133</v>
      </c>
      <c r="D35" s="113" t="s">
        <v>135</v>
      </c>
      <c r="E35" s="113" t="s">
        <v>103</v>
      </c>
      <c r="F35" s="113" t="s">
        <v>137</v>
      </c>
      <c r="G35" s="89">
        <v>5223496.27</v>
      </c>
      <c r="H35" s="45"/>
      <c r="I35" s="49"/>
    </row>
    <row r="36" spans="1:9" ht="38.25">
      <c r="A36" s="114" t="s">
        <v>147</v>
      </c>
      <c r="B36" s="115" t="s">
        <v>59</v>
      </c>
      <c r="C36" s="115" t="s">
        <v>133</v>
      </c>
      <c r="D36" s="115" t="s">
        <v>148</v>
      </c>
      <c r="E36" s="115" t="s">
        <v>158</v>
      </c>
      <c r="F36" s="115" t="s">
        <v>158</v>
      </c>
      <c r="G36" s="107">
        <f>G37</f>
        <v>142880605.27</v>
      </c>
      <c r="H36" s="45"/>
      <c r="I36" s="49"/>
    </row>
    <row r="37" spans="1:9" ht="51">
      <c r="A37" s="81" t="s">
        <v>169</v>
      </c>
      <c r="B37" s="108" t="s">
        <v>59</v>
      </c>
      <c r="C37" s="108" t="s">
        <v>133</v>
      </c>
      <c r="D37" s="108" t="s">
        <v>148</v>
      </c>
      <c r="E37" s="108" t="s">
        <v>7</v>
      </c>
      <c r="F37" s="108" t="s">
        <v>158</v>
      </c>
      <c r="G37" s="109">
        <f>G38</f>
        <v>142880605.27</v>
      </c>
      <c r="H37" s="45"/>
      <c r="I37" s="49"/>
    </row>
    <row r="38" spans="1:9" ht="38.25">
      <c r="A38" s="81" t="s">
        <v>170</v>
      </c>
      <c r="B38" s="108" t="s">
        <v>59</v>
      </c>
      <c r="C38" s="108" t="s">
        <v>133</v>
      </c>
      <c r="D38" s="108" t="s">
        <v>148</v>
      </c>
      <c r="E38" s="108" t="s">
        <v>172</v>
      </c>
      <c r="F38" s="108" t="s">
        <v>158</v>
      </c>
      <c r="G38" s="109">
        <f>G39</f>
        <v>142880605.27</v>
      </c>
      <c r="H38" s="45"/>
      <c r="I38" s="49"/>
    </row>
    <row r="39" spans="1:9" ht="25.5">
      <c r="A39" s="81" t="s">
        <v>174</v>
      </c>
      <c r="B39" s="108" t="s">
        <v>59</v>
      </c>
      <c r="C39" s="108" t="s">
        <v>133</v>
      </c>
      <c r="D39" s="108" t="s">
        <v>148</v>
      </c>
      <c r="E39" s="108" t="s">
        <v>399</v>
      </c>
      <c r="F39" s="81" t="s">
        <v>158</v>
      </c>
      <c r="G39" s="109">
        <f>G40</f>
        <v>142880605.27</v>
      </c>
      <c r="H39" s="45"/>
      <c r="I39" s="49"/>
    </row>
    <row r="40" spans="1:9" s="42" customFormat="1" ht="12">
      <c r="A40" s="110" t="s">
        <v>136</v>
      </c>
      <c r="B40" s="111" t="s">
        <v>59</v>
      </c>
      <c r="C40" s="111" t="s">
        <v>133</v>
      </c>
      <c r="D40" s="111" t="s">
        <v>148</v>
      </c>
      <c r="E40" s="111" t="s">
        <v>400</v>
      </c>
      <c r="F40" s="111" t="s">
        <v>158</v>
      </c>
      <c r="G40" s="88">
        <f>G41+G42</f>
        <v>142880605.27</v>
      </c>
      <c r="H40" s="46"/>
      <c r="I40" s="52"/>
    </row>
    <row r="41" spans="1:9" ht="33.75">
      <c r="A41" s="112" t="s">
        <v>159</v>
      </c>
      <c r="B41" s="113" t="s">
        <v>59</v>
      </c>
      <c r="C41" s="113" t="s">
        <v>133</v>
      </c>
      <c r="D41" s="113" t="s">
        <v>148</v>
      </c>
      <c r="E41" s="113" t="s">
        <v>400</v>
      </c>
      <c r="F41" s="113" t="s">
        <v>137</v>
      </c>
      <c r="G41" s="117">
        <v>141455381.52</v>
      </c>
      <c r="H41" s="45"/>
      <c r="I41" s="49"/>
    </row>
    <row r="42" spans="1:16" ht="22.5">
      <c r="A42" s="112" t="s">
        <v>160</v>
      </c>
      <c r="B42" s="113" t="s">
        <v>59</v>
      </c>
      <c r="C42" s="113" t="s">
        <v>133</v>
      </c>
      <c r="D42" s="113" t="s">
        <v>148</v>
      </c>
      <c r="E42" s="113" t="s">
        <v>400</v>
      </c>
      <c r="F42" s="113" t="s">
        <v>146</v>
      </c>
      <c r="G42" s="117">
        <v>1425223.75</v>
      </c>
      <c r="H42" s="45"/>
      <c r="I42" s="49"/>
      <c r="P42" s="49"/>
    </row>
    <row r="43" spans="1:16" s="42" customFormat="1" ht="12.75">
      <c r="A43" s="114" t="s">
        <v>417</v>
      </c>
      <c r="B43" s="115" t="s">
        <v>59</v>
      </c>
      <c r="C43" s="115" t="s">
        <v>133</v>
      </c>
      <c r="D43" s="115" t="s">
        <v>153</v>
      </c>
      <c r="E43" s="115" t="s">
        <v>158</v>
      </c>
      <c r="F43" s="115" t="s">
        <v>158</v>
      </c>
      <c r="G43" s="107">
        <f>G44</f>
        <v>35730</v>
      </c>
      <c r="H43" s="46"/>
      <c r="I43" s="52"/>
      <c r="P43" s="52"/>
    </row>
    <row r="44" spans="1:16" ht="51">
      <c r="A44" s="81" t="s">
        <v>169</v>
      </c>
      <c r="B44" s="108" t="s">
        <v>59</v>
      </c>
      <c r="C44" s="108" t="s">
        <v>133</v>
      </c>
      <c r="D44" s="108" t="s">
        <v>153</v>
      </c>
      <c r="E44" s="108" t="s">
        <v>7</v>
      </c>
      <c r="F44" s="108" t="s">
        <v>158</v>
      </c>
      <c r="G44" s="88">
        <f>G45</f>
        <v>35730</v>
      </c>
      <c r="H44" s="45"/>
      <c r="I44" s="49"/>
      <c r="P44" s="49"/>
    </row>
    <row r="45" spans="1:16" ht="38.25">
      <c r="A45" s="81" t="s">
        <v>170</v>
      </c>
      <c r="B45" s="108" t="s">
        <v>59</v>
      </c>
      <c r="C45" s="108" t="s">
        <v>133</v>
      </c>
      <c r="D45" s="108" t="s">
        <v>153</v>
      </c>
      <c r="E45" s="108" t="s">
        <v>172</v>
      </c>
      <c r="F45" s="108" t="s">
        <v>158</v>
      </c>
      <c r="G45" s="88">
        <f>G46</f>
        <v>35730</v>
      </c>
      <c r="H45" s="45"/>
      <c r="I45" s="49"/>
      <c r="P45" s="49"/>
    </row>
    <row r="46" spans="1:16" ht="25.5">
      <c r="A46" s="81" t="s">
        <v>171</v>
      </c>
      <c r="B46" s="108" t="s">
        <v>59</v>
      </c>
      <c r="C46" s="108" t="s">
        <v>133</v>
      </c>
      <c r="D46" s="108" t="s">
        <v>153</v>
      </c>
      <c r="E46" s="108" t="s">
        <v>173</v>
      </c>
      <c r="F46" s="81" t="s">
        <v>158</v>
      </c>
      <c r="G46" s="88">
        <f>G47</f>
        <v>35730</v>
      </c>
      <c r="H46" s="45"/>
      <c r="I46" s="49"/>
      <c r="P46" s="49"/>
    </row>
    <row r="47" spans="1:16" ht="36">
      <c r="A47" s="110" t="s">
        <v>425</v>
      </c>
      <c r="B47" s="111" t="s">
        <v>59</v>
      </c>
      <c r="C47" s="111" t="s">
        <v>133</v>
      </c>
      <c r="D47" s="111" t="s">
        <v>153</v>
      </c>
      <c r="E47" s="111" t="s">
        <v>426</v>
      </c>
      <c r="F47" s="111" t="s">
        <v>158</v>
      </c>
      <c r="G47" s="88">
        <f>G48</f>
        <v>35730</v>
      </c>
      <c r="H47" s="45"/>
      <c r="I47" s="49"/>
      <c r="P47" s="49"/>
    </row>
    <row r="48" spans="1:16" ht="22.5">
      <c r="A48" s="112" t="s">
        <v>160</v>
      </c>
      <c r="B48" s="113" t="s">
        <v>59</v>
      </c>
      <c r="C48" s="113" t="s">
        <v>133</v>
      </c>
      <c r="D48" s="113" t="s">
        <v>153</v>
      </c>
      <c r="E48" s="113" t="s">
        <v>426</v>
      </c>
      <c r="F48" s="113" t="s">
        <v>146</v>
      </c>
      <c r="G48" s="89">
        <v>35730</v>
      </c>
      <c r="H48" s="45"/>
      <c r="I48" s="49"/>
      <c r="P48" s="49"/>
    </row>
    <row r="49" spans="1:16" ht="12.75">
      <c r="A49" s="114" t="s">
        <v>420</v>
      </c>
      <c r="B49" s="115" t="s">
        <v>59</v>
      </c>
      <c r="C49" s="115" t="s">
        <v>133</v>
      </c>
      <c r="D49" s="115" t="s">
        <v>53</v>
      </c>
      <c r="E49" s="115" t="s">
        <v>158</v>
      </c>
      <c r="F49" s="115" t="s">
        <v>158</v>
      </c>
      <c r="G49" s="107">
        <f>G50</f>
        <v>611625.3</v>
      </c>
      <c r="H49" s="45"/>
      <c r="I49" s="49"/>
      <c r="P49" s="49"/>
    </row>
    <row r="50" spans="1:16" ht="25.5">
      <c r="A50" s="81" t="s">
        <v>427</v>
      </c>
      <c r="B50" s="108" t="s">
        <v>59</v>
      </c>
      <c r="C50" s="108" t="s">
        <v>133</v>
      </c>
      <c r="D50" s="108" t="s">
        <v>53</v>
      </c>
      <c r="E50" s="108" t="s">
        <v>428</v>
      </c>
      <c r="F50" s="108" t="s">
        <v>158</v>
      </c>
      <c r="G50" s="88">
        <f>G51</f>
        <v>611625.3</v>
      </c>
      <c r="H50" s="45"/>
      <c r="I50" s="49"/>
      <c r="P50" s="49"/>
    </row>
    <row r="51" spans="1:16" ht="12.75">
      <c r="A51" s="110" t="s">
        <v>429</v>
      </c>
      <c r="B51" s="111" t="s">
        <v>59</v>
      </c>
      <c r="C51" s="111" t="s">
        <v>133</v>
      </c>
      <c r="D51" s="111" t="s">
        <v>53</v>
      </c>
      <c r="E51" s="111" t="s">
        <v>430</v>
      </c>
      <c r="F51" s="111" t="s">
        <v>158</v>
      </c>
      <c r="G51" s="88">
        <f>G52</f>
        <v>611625.3</v>
      </c>
      <c r="H51" s="45"/>
      <c r="I51" s="49"/>
      <c r="P51" s="49"/>
    </row>
    <row r="52" spans="1:16" ht="12.75">
      <c r="A52" s="112" t="s">
        <v>48</v>
      </c>
      <c r="B52" s="113" t="s">
        <v>59</v>
      </c>
      <c r="C52" s="113" t="s">
        <v>133</v>
      </c>
      <c r="D52" s="113" t="s">
        <v>53</v>
      </c>
      <c r="E52" s="113" t="s">
        <v>430</v>
      </c>
      <c r="F52" s="113" t="s">
        <v>49</v>
      </c>
      <c r="G52" s="89">
        <v>611625.3</v>
      </c>
      <c r="H52" s="45"/>
      <c r="I52" s="49"/>
      <c r="P52" s="49"/>
    </row>
    <row r="53" spans="1:8" s="42" customFormat="1" ht="12.75">
      <c r="A53" s="114" t="s">
        <v>55</v>
      </c>
      <c r="B53" s="115" t="s">
        <v>59</v>
      </c>
      <c r="C53" s="115" t="s">
        <v>133</v>
      </c>
      <c r="D53" s="115" t="s">
        <v>56</v>
      </c>
      <c r="E53" s="115" t="s">
        <v>158</v>
      </c>
      <c r="F53" s="115" t="s">
        <v>158</v>
      </c>
      <c r="G53" s="118">
        <f>G54+G89</f>
        <v>28361623.540000003</v>
      </c>
      <c r="H53" s="46"/>
    </row>
    <row r="54" spans="1:8" ht="51">
      <c r="A54" s="81" t="s">
        <v>169</v>
      </c>
      <c r="B54" s="108" t="s">
        <v>59</v>
      </c>
      <c r="C54" s="108" t="s">
        <v>133</v>
      </c>
      <c r="D54" s="108" t="s">
        <v>56</v>
      </c>
      <c r="E54" s="108" t="s">
        <v>7</v>
      </c>
      <c r="F54" s="108" t="s">
        <v>158</v>
      </c>
      <c r="G54" s="119">
        <f>G55+G67+G79</f>
        <v>26499234.94</v>
      </c>
      <c r="H54" s="45"/>
    </row>
    <row r="55" spans="1:8" ht="38.25">
      <c r="A55" s="81" t="s">
        <v>170</v>
      </c>
      <c r="B55" s="108" t="s">
        <v>59</v>
      </c>
      <c r="C55" s="108" t="s">
        <v>133</v>
      </c>
      <c r="D55" s="108" t="s">
        <v>56</v>
      </c>
      <c r="E55" s="108" t="s">
        <v>172</v>
      </c>
      <c r="F55" s="108" t="s">
        <v>158</v>
      </c>
      <c r="G55" s="119">
        <f>G56+G61</f>
        <v>3404850.4400000004</v>
      </c>
      <c r="H55" s="45"/>
    </row>
    <row r="56" spans="1:8" ht="25.5">
      <c r="A56" s="81" t="s">
        <v>233</v>
      </c>
      <c r="B56" s="108" t="s">
        <v>59</v>
      </c>
      <c r="C56" s="108" t="s">
        <v>133</v>
      </c>
      <c r="D56" s="108" t="s">
        <v>56</v>
      </c>
      <c r="E56" s="108" t="s">
        <v>234</v>
      </c>
      <c r="F56" s="81" t="s">
        <v>158</v>
      </c>
      <c r="G56" s="119">
        <f>G57+G59</f>
        <v>1871890.27</v>
      </c>
      <c r="H56" s="45"/>
    </row>
    <row r="57" spans="1:8" s="42" customFormat="1" ht="12">
      <c r="A57" s="110" t="s">
        <v>235</v>
      </c>
      <c r="B57" s="111" t="s">
        <v>59</v>
      </c>
      <c r="C57" s="111" t="s">
        <v>133</v>
      </c>
      <c r="D57" s="111" t="s">
        <v>56</v>
      </c>
      <c r="E57" s="111" t="s">
        <v>236</v>
      </c>
      <c r="F57" s="111" t="s">
        <v>158</v>
      </c>
      <c r="G57" s="120">
        <f>G58</f>
        <v>1349500.92</v>
      </c>
      <c r="H57" s="46"/>
    </row>
    <row r="58" spans="1:8" ht="22.5">
      <c r="A58" s="112" t="s">
        <v>160</v>
      </c>
      <c r="B58" s="113" t="s">
        <v>59</v>
      </c>
      <c r="C58" s="113" t="s">
        <v>133</v>
      </c>
      <c r="D58" s="113" t="s">
        <v>56</v>
      </c>
      <c r="E58" s="113" t="s">
        <v>236</v>
      </c>
      <c r="F58" s="113" t="s">
        <v>146</v>
      </c>
      <c r="G58" s="117">
        <v>1349500.92</v>
      </c>
      <c r="H58" s="45"/>
    </row>
    <row r="59" spans="1:8" ht="24">
      <c r="A59" s="110" t="s">
        <v>237</v>
      </c>
      <c r="B59" s="111" t="s">
        <v>59</v>
      </c>
      <c r="C59" s="111" t="s">
        <v>133</v>
      </c>
      <c r="D59" s="111" t="s">
        <v>56</v>
      </c>
      <c r="E59" s="111" t="s">
        <v>238</v>
      </c>
      <c r="F59" s="111" t="s">
        <v>158</v>
      </c>
      <c r="G59" s="120">
        <f>G60</f>
        <v>522389.35</v>
      </c>
      <c r="H59" s="45"/>
    </row>
    <row r="60" spans="1:8" ht="12.75">
      <c r="A60" s="112" t="s">
        <v>48</v>
      </c>
      <c r="B60" s="113" t="s">
        <v>59</v>
      </c>
      <c r="C60" s="113" t="s">
        <v>133</v>
      </c>
      <c r="D60" s="113" t="s">
        <v>56</v>
      </c>
      <c r="E60" s="113" t="s">
        <v>238</v>
      </c>
      <c r="F60" s="113" t="s">
        <v>49</v>
      </c>
      <c r="G60" s="117">
        <v>522389.35</v>
      </c>
      <c r="H60" s="45"/>
    </row>
    <row r="61" spans="1:8" ht="25.5">
      <c r="A61" s="81" t="s">
        <v>171</v>
      </c>
      <c r="B61" s="108" t="s">
        <v>59</v>
      </c>
      <c r="C61" s="108" t="s">
        <v>133</v>
      </c>
      <c r="D61" s="108" t="s">
        <v>56</v>
      </c>
      <c r="E61" s="108" t="s">
        <v>173</v>
      </c>
      <c r="F61" s="81" t="s">
        <v>158</v>
      </c>
      <c r="G61" s="119">
        <f>G62+G64</f>
        <v>1532960.1700000002</v>
      </c>
      <c r="H61" s="45"/>
    </row>
    <row r="62" spans="1:8" ht="12.75">
      <c r="A62" s="110" t="s">
        <v>431</v>
      </c>
      <c r="B62" s="111" t="s">
        <v>59</v>
      </c>
      <c r="C62" s="111" t="s">
        <v>133</v>
      </c>
      <c r="D62" s="111" t="s">
        <v>56</v>
      </c>
      <c r="E62" s="111" t="s">
        <v>432</v>
      </c>
      <c r="F62" s="111" t="s">
        <v>158</v>
      </c>
      <c r="G62" s="120">
        <f>G63</f>
        <v>60380</v>
      </c>
      <c r="H62" s="45"/>
    </row>
    <row r="63" spans="1:8" ht="22.5">
      <c r="A63" s="112" t="s">
        <v>160</v>
      </c>
      <c r="B63" s="113" t="s">
        <v>59</v>
      </c>
      <c r="C63" s="113" t="s">
        <v>133</v>
      </c>
      <c r="D63" s="113" t="s">
        <v>56</v>
      </c>
      <c r="E63" s="113" t="s">
        <v>432</v>
      </c>
      <c r="F63" s="113" t="s">
        <v>146</v>
      </c>
      <c r="G63" s="117">
        <v>60380</v>
      </c>
      <c r="H63" s="45"/>
    </row>
    <row r="64" spans="1:8" s="42" customFormat="1" ht="24">
      <c r="A64" s="110" t="s">
        <v>10</v>
      </c>
      <c r="B64" s="111" t="s">
        <v>59</v>
      </c>
      <c r="C64" s="111" t="s">
        <v>133</v>
      </c>
      <c r="D64" s="111" t="s">
        <v>56</v>
      </c>
      <c r="E64" s="111" t="s">
        <v>239</v>
      </c>
      <c r="F64" s="111" t="s">
        <v>158</v>
      </c>
      <c r="G64" s="120">
        <f>G65+G66</f>
        <v>1472580.1700000002</v>
      </c>
      <c r="H64" s="46"/>
    </row>
    <row r="65" spans="1:8" ht="33.75">
      <c r="A65" s="112" t="s">
        <v>159</v>
      </c>
      <c r="B65" s="113" t="s">
        <v>59</v>
      </c>
      <c r="C65" s="113" t="s">
        <v>133</v>
      </c>
      <c r="D65" s="113" t="s">
        <v>56</v>
      </c>
      <c r="E65" s="113" t="s">
        <v>239</v>
      </c>
      <c r="F65" s="113" t="s">
        <v>137</v>
      </c>
      <c r="G65" s="117">
        <v>1407685.83</v>
      </c>
      <c r="H65" s="45"/>
    </row>
    <row r="66" spans="1:8" ht="22.5">
      <c r="A66" s="112" t="s">
        <v>160</v>
      </c>
      <c r="B66" s="113" t="s">
        <v>59</v>
      </c>
      <c r="C66" s="113" t="s">
        <v>133</v>
      </c>
      <c r="D66" s="113" t="s">
        <v>56</v>
      </c>
      <c r="E66" s="113" t="s">
        <v>239</v>
      </c>
      <c r="F66" s="113" t="s">
        <v>146</v>
      </c>
      <c r="G66" s="117">
        <v>64894.34</v>
      </c>
      <c r="H66" s="45"/>
    </row>
    <row r="67" spans="1:8" ht="25.5">
      <c r="A67" s="81" t="s">
        <v>182</v>
      </c>
      <c r="B67" s="108" t="s">
        <v>59</v>
      </c>
      <c r="C67" s="108" t="s">
        <v>133</v>
      </c>
      <c r="D67" s="108" t="s">
        <v>56</v>
      </c>
      <c r="E67" s="108" t="s">
        <v>183</v>
      </c>
      <c r="F67" s="108" t="s">
        <v>158</v>
      </c>
      <c r="G67" s="119">
        <f>G68+G71+G74</f>
        <v>9659360.45</v>
      </c>
      <c r="H67" s="45"/>
    </row>
    <row r="68" spans="1:8" ht="25.5">
      <c r="A68" s="81" t="s">
        <v>240</v>
      </c>
      <c r="B68" s="108" t="s">
        <v>59</v>
      </c>
      <c r="C68" s="108" t="s">
        <v>133</v>
      </c>
      <c r="D68" s="108" t="s">
        <v>56</v>
      </c>
      <c r="E68" s="108" t="s">
        <v>241</v>
      </c>
      <c r="F68" s="81" t="s">
        <v>158</v>
      </c>
      <c r="G68" s="119">
        <f>G69</f>
        <v>5307110.01</v>
      </c>
      <c r="H68" s="45"/>
    </row>
    <row r="69" spans="1:8" ht="24">
      <c r="A69" s="110" t="s">
        <v>242</v>
      </c>
      <c r="B69" s="111" t="s">
        <v>59</v>
      </c>
      <c r="C69" s="111" t="s">
        <v>133</v>
      </c>
      <c r="D69" s="111" t="s">
        <v>56</v>
      </c>
      <c r="E69" s="111" t="s">
        <v>243</v>
      </c>
      <c r="F69" s="111" t="s">
        <v>158</v>
      </c>
      <c r="G69" s="120">
        <f>G70</f>
        <v>5307110.01</v>
      </c>
      <c r="H69" s="45"/>
    </row>
    <row r="70" spans="1:8" ht="22.5">
      <c r="A70" s="112" t="s">
        <v>160</v>
      </c>
      <c r="B70" s="113" t="s">
        <v>59</v>
      </c>
      <c r="C70" s="113" t="s">
        <v>133</v>
      </c>
      <c r="D70" s="113" t="s">
        <v>56</v>
      </c>
      <c r="E70" s="113" t="s">
        <v>243</v>
      </c>
      <c r="F70" s="113" t="s">
        <v>146</v>
      </c>
      <c r="G70" s="117">
        <v>5307110.01</v>
      </c>
      <c r="H70" s="45"/>
    </row>
    <row r="71" spans="1:8" ht="25.5">
      <c r="A71" s="81" t="s">
        <v>184</v>
      </c>
      <c r="B71" s="108" t="s">
        <v>59</v>
      </c>
      <c r="C71" s="108" t="s">
        <v>133</v>
      </c>
      <c r="D71" s="108" t="s">
        <v>56</v>
      </c>
      <c r="E71" s="108" t="s">
        <v>185</v>
      </c>
      <c r="F71" s="81" t="s">
        <v>158</v>
      </c>
      <c r="G71" s="119">
        <f>G72</f>
        <v>615529.04</v>
      </c>
      <c r="H71" s="45"/>
    </row>
    <row r="72" spans="1:8" ht="12.75">
      <c r="A72" s="110" t="s">
        <v>12</v>
      </c>
      <c r="B72" s="111" t="s">
        <v>59</v>
      </c>
      <c r="C72" s="111" t="s">
        <v>133</v>
      </c>
      <c r="D72" s="111" t="s">
        <v>56</v>
      </c>
      <c r="E72" s="111" t="s">
        <v>244</v>
      </c>
      <c r="F72" s="111" t="s">
        <v>158</v>
      </c>
      <c r="G72" s="120">
        <f>G73</f>
        <v>615529.04</v>
      </c>
      <c r="H72" s="45"/>
    </row>
    <row r="73" spans="1:8" ht="22.5">
      <c r="A73" s="112" t="s">
        <v>160</v>
      </c>
      <c r="B73" s="113" t="s">
        <v>59</v>
      </c>
      <c r="C73" s="113" t="s">
        <v>133</v>
      </c>
      <c r="D73" s="113" t="s">
        <v>56</v>
      </c>
      <c r="E73" s="113" t="s">
        <v>244</v>
      </c>
      <c r="F73" s="113" t="s">
        <v>146</v>
      </c>
      <c r="G73" s="117">
        <v>615529.04</v>
      </c>
      <c r="H73" s="45"/>
    </row>
    <row r="74" spans="1:8" ht="12.75">
      <c r="A74" s="81" t="s">
        <v>245</v>
      </c>
      <c r="B74" s="108" t="s">
        <v>59</v>
      </c>
      <c r="C74" s="108" t="s">
        <v>133</v>
      </c>
      <c r="D74" s="108" t="s">
        <v>56</v>
      </c>
      <c r="E74" s="108" t="s">
        <v>396</v>
      </c>
      <c r="F74" s="81" t="s">
        <v>158</v>
      </c>
      <c r="G74" s="119">
        <f>G75+G77</f>
        <v>3736721.4</v>
      </c>
      <c r="H74" s="45"/>
    </row>
    <row r="75" spans="1:8" ht="12.75">
      <c r="A75" s="110" t="s">
        <v>246</v>
      </c>
      <c r="B75" s="111" t="s">
        <v>59</v>
      </c>
      <c r="C75" s="111" t="s">
        <v>133</v>
      </c>
      <c r="D75" s="111" t="s">
        <v>56</v>
      </c>
      <c r="E75" s="111" t="s">
        <v>247</v>
      </c>
      <c r="F75" s="111" t="s">
        <v>158</v>
      </c>
      <c r="G75" s="120">
        <f>G76</f>
        <v>1331821.4</v>
      </c>
      <c r="H75" s="45"/>
    </row>
    <row r="76" spans="1:8" ht="22.5">
      <c r="A76" s="112" t="s">
        <v>160</v>
      </c>
      <c r="B76" s="113" t="s">
        <v>59</v>
      </c>
      <c r="C76" s="113" t="s">
        <v>133</v>
      </c>
      <c r="D76" s="113" t="s">
        <v>56</v>
      </c>
      <c r="E76" s="113" t="s">
        <v>247</v>
      </c>
      <c r="F76" s="113" t="s">
        <v>146</v>
      </c>
      <c r="G76" s="117">
        <v>1331821.4</v>
      </c>
      <c r="H76" s="45"/>
    </row>
    <row r="77" spans="1:8" ht="12.75">
      <c r="A77" s="110" t="s">
        <v>433</v>
      </c>
      <c r="B77" s="111" t="s">
        <v>59</v>
      </c>
      <c r="C77" s="111" t="s">
        <v>133</v>
      </c>
      <c r="D77" s="111" t="s">
        <v>56</v>
      </c>
      <c r="E77" s="111" t="s">
        <v>386</v>
      </c>
      <c r="F77" s="111" t="s">
        <v>158</v>
      </c>
      <c r="G77" s="120">
        <f>G78</f>
        <v>2404900</v>
      </c>
      <c r="H77" s="45"/>
    </row>
    <row r="78" spans="1:8" ht="22.5">
      <c r="A78" s="112" t="s">
        <v>160</v>
      </c>
      <c r="B78" s="113" t="s">
        <v>59</v>
      </c>
      <c r="C78" s="113" t="s">
        <v>133</v>
      </c>
      <c r="D78" s="113" t="s">
        <v>56</v>
      </c>
      <c r="E78" s="113" t="s">
        <v>386</v>
      </c>
      <c r="F78" s="113" t="s">
        <v>146</v>
      </c>
      <c r="G78" s="117">
        <v>2404900</v>
      </c>
      <c r="H78" s="45"/>
    </row>
    <row r="79" spans="1:8" ht="25.5">
      <c r="A79" s="81" t="s">
        <v>249</v>
      </c>
      <c r="B79" s="108" t="s">
        <v>59</v>
      </c>
      <c r="C79" s="108" t="s">
        <v>133</v>
      </c>
      <c r="D79" s="108" t="s">
        <v>56</v>
      </c>
      <c r="E79" s="108" t="s">
        <v>250</v>
      </c>
      <c r="F79" s="108" t="s">
        <v>158</v>
      </c>
      <c r="G79" s="119">
        <f>G80+G84</f>
        <v>13435024.05</v>
      </c>
      <c r="H79" s="45"/>
    </row>
    <row r="80" spans="1:8" ht="25.5">
      <c r="A80" s="81" t="s">
        <v>248</v>
      </c>
      <c r="B80" s="108" t="s">
        <v>59</v>
      </c>
      <c r="C80" s="108" t="s">
        <v>133</v>
      </c>
      <c r="D80" s="108" t="s">
        <v>56</v>
      </c>
      <c r="E80" s="108" t="s">
        <v>251</v>
      </c>
      <c r="F80" s="81" t="s">
        <v>158</v>
      </c>
      <c r="G80" s="119">
        <f>G81</f>
        <v>725562.66</v>
      </c>
      <c r="H80" s="45"/>
    </row>
    <row r="81" spans="1:8" ht="24">
      <c r="A81" s="110" t="s">
        <v>252</v>
      </c>
      <c r="B81" s="111" t="s">
        <v>59</v>
      </c>
      <c r="C81" s="111" t="s">
        <v>133</v>
      </c>
      <c r="D81" s="111" t="s">
        <v>56</v>
      </c>
      <c r="E81" s="111" t="s">
        <v>253</v>
      </c>
      <c r="F81" s="111" t="s">
        <v>158</v>
      </c>
      <c r="G81" s="120">
        <f>G82+G83</f>
        <v>725562.66</v>
      </c>
      <c r="H81" s="45"/>
    </row>
    <row r="82" spans="1:9" ht="22.5">
      <c r="A82" s="112" t="s">
        <v>160</v>
      </c>
      <c r="B82" s="113" t="s">
        <v>59</v>
      </c>
      <c r="C82" s="113" t="s">
        <v>133</v>
      </c>
      <c r="D82" s="113" t="s">
        <v>56</v>
      </c>
      <c r="E82" s="113" t="s">
        <v>253</v>
      </c>
      <c r="F82" s="113" t="s">
        <v>146</v>
      </c>
      <c r="G82" s="117">
        <v>560262.66</v>
      </c>
      <c r="H82" s="45"/>
      <c r="I82" s="49"/>
    </row>
    <row r="83" spans="1:8" s="42" customFormat="1" ht="12">
      <c r="A83" s="112" t="s">
        <v>48</v>
      </c>
      <c r="B83" s="113" t="s">
        <v>59</v>
      </c>
      <c r="C83" s="113" t="s">
        <v>133</v>
      </c>
      <c r="D83" s="113" t="s">
        <v>56</v>
      </c>
      <c r="E83" s="113" t="s">
        <v>253</v>
      </c>
      <c r="F83" s="113" t="s">
        <v>49</v>
      </c>
      <c r="G83" s="117">
        <v>165300</v>
      </c>
      <c r="H83" s="46"/>
    </row>
    <row r="84" spans="1:8" ht="25.5">
      <c r="A84" s="81" t="s">
        <v>254</v>
      </c>
      <c r="B84" s="108" t="s">
        <v>59</v>
      </c>
      <c r="C84" s="108" t="s">
        <v>133</v>
      </c>
      <c r="D84" s="108" t="s">
        <v>56</v>
      </c>
      <c r="E84" s="108" t="s">
        <v>255</v>
      </c>
      <c r="F84" s="81" t="s">
        <v>158</v>
      </c>
      <c r="G84" s="119">
        <f>G85+G87</f>
        <v>12709461.39</v>
      </c>
      <c r="H84" s="45"/>
    </row>
    <row r="85" spans="1:8" ht="12.75">
      <c r="A85" s="110" t="s">
        <v>256</v>
      </c>
      <c r="B85" s="111" t="s">
        <v>59</v>
      </c>
      <c r="C85" s="111" t="s">
        <v>133</v>
      </c>
      <c r="D85" s="111" t="s">
        <v>56</v>
      </c>
      <c r="E85" s="111" t="s">
        <v>257</v>
      </c>
      <c r="F85" s="111" t="s">
        <v>158</v>
      </c>
      <c r="G85" s="120">
        <f>G86</f>
        <v>12709461.39</v>
      </c>
      <c r="H85" s="45"/>
    </row>
    <row r="86" spans="1:8" ht="22.5">
      <c r="A86" s="112" t="s">
        <v>160</v>
      </c>
      <c r="B86" s="113" t="s">
        <v>59</v>
      </c>
      <c r="C86" s="113" t="s">
        <v>133</v>
      </c>
      <c r="D86" s="113" t="s">
        <v>56</v>
      </c>
      <c r="E86" s="113" t="s">
        <v>257</v>
      </c>
      <c r="F86" s="113" t="s">
        <v>146</v>
      </c>
      <c r="G86" s="117">
        <v>12709461.39</v>
      </c>
      <c r="H86" s="45"/>
    </row>
    <row r="87" spans="1:8" ht="12.75">
      <c r="A87" s="110" t="s">
        <v>434</v>
      </c>
      <c r="B87" s="111" t="s">
        <v>59</v>
      </c>
      <c r="C87" s="111" t="s">
        <v>133</v>
      </c>
      <c r="D87" s="111" t="s">
        <v>56</v>
      </c>
      <c r="E87" s="111" t="s">
        <v>435</v>
      </c>
      <c r="F87" s="111" t="s">
        <v>158</v>
      </c>
      <c r="G87" s="120">
        <f>G88</f>
        <v>0</v>
      </c>
      <c r="H87" s="45"/>
    </row>
    <row r="88" spans="1:8" ht="12.75">
      <c r="A88" s="112" t="s">
        <v>68</v>
      </c>
      <c r="B88" s="113" t="s">
        <v>59</v>
      </c>
      <c r="C88" s="113" t="s">
        <v>133</v>
      </c>
      <c r="D88" s="113" t="s">
        <v>56</v>
      </c>
      <c r="E88" s="113" t="s">
        <v>435</v>
      </c>
      <c r="F88" s="113" t="s">
        <v>69</v>
      </c>
      <c r="G88" s="117">
        <v>0</v>
      </c>
      <c r="H88" s="45"/>
    </row>
    <row r="89" spans="1:9" ht="38.25">
      <c r="A89" s="81" t="s">
        <v>258</v>
      </c>
      <c r="B89" s="108" t="s">
        <v>59</v>
      </c>
      <c r="C89" s="108" t="s">
        <v>133</v>
      </c>
      <c r="D89" s="108" t="s">
        <v>56</v>
      </c>
      <c r="E89" s="108" t="s">
        <v>16</v>
      </c>
      <c r="F89" s="108" t="s">
        <v>158</v>
      </c>
      <c r="G89" s="119">
        <f>G90+G94</f>
        <v>1862388.6</v>
      </c>
      <c r="H89" s="50"/>
      <c r="I89" s="49"/>
    </row>
    <row r="90" spans="1:9" ht="25.5">
      <c r="A90" s="81" t="s">
        <v>259</v>
      </c>
      <c r="B90" s="108" t="s">
        <v>59</v>
      </c>
      <c r="C90" s="108" t="s">
        <v>133</v>
      </c>
      <c r="D90" s="108" t="s">
        <v>56</v>
      </c>
      <c r="E90" s="108" t="s">
        <v>260</v>
      </c>
      <c r="F90" s="108" t="s">
        <v>158</v>
      </c>
      <c r="G90" s="119">
        <f>G91</f>
        <v>599888.6</v>
      </c>
      <c r="H90" s="50"/>
      <c r="I90" s="49"/>
    </row>
    <row r="91" spans="1:9" ht="38.25">
      <c r="A91" s="81" t="s">
        <v>261</v>
      </c>
      <c r="B91" s="108" t="s">
        <v>59</v>
      </c>
      <c r="C91" s="108" t="s">
        <v>133</v>
      </c>
      <c r="D91" s="108" t="s">
        <v>56</v>
      </c>
      <c r="E91" s="108" t="s">
        <v>262</v>
      </c>
      <c r="F91" s="81" t="s">
        <v>158</v>
      </c>
      <c r="G91" s="119">
        <f>G92</f>
        <v>599888.6</v>
      </c>
      <c r="H91" s="50"/>
      <c r="I91" s="49"/>
    </row>
    <row r="92" spans="1:8" ht="24">
      <c r="A92" s="110" t="s">
        <v>101</v>
      </c>
      <c r="B92" s="111" t="s">
        <v>59</v>
      </c>
      <c r="C92" s="111" t="s">
        <v>133</v>
      </c>
      <c r="D92" s="111" t="s">
        <v>56</v>
      </c>
      <c r="E92" s="111" t="s">
        <v>263</v>
      </c>
      <c r="F92" s="111" t="s">
        <v>158</v>
      </c>
      <c r="G92" s="120">
        <f>G93</f>
        <v>599888.6</v>
      </c>
      <c r="H92" s="50"/>
    </row>
    <row r="93" spans="1:8" ht="22.5">
      <c r="A93" s="112" t="s">
        <v>57</v>
      </c>
      <c r="B93" s="113" t="s">
        <v>59</v>
      </c>
      <c r="C93" s="113" t="s">
        <v>133</v>
      </c>
      <c r="D93" s="113" t="s">
        <v>56</v>
      </c>
      <c r="E93" s="113" t="s">
        <v>263</v>
      </c>
      <c r="F93" s="113" t="s">
        <v>58</v>
      </c>
      <c r="G93" s="117">
        <v>599888.6</v>
      </c>
      <c r="H93" s="50"/>
    </row>
    <row r="94" spans="1:8" ht="25.5">
      <c r="A94" s="81" t="s">
        <v>264</v>
      </c>
      <c r="B94" s="108" t="s">
        <v>59</v>
      </c>
      <c r="C94" s="108" t="s">
        <v>133</v>
      </c>
      <c r="D94" s="108" t="s">
        <v>56</v>
      </c>
      <c r="E94" s="108" t="s">
        <v>265</v>
      </c>
      <c r="F94" s="108" t="s">
        <v>158</v>
      </c>
      <c r="G94" s="119">
        <f>G95</f>
        <v>1262500</v>
      </c>
      <c r="H94" s="50"/>
    </row>
    <row r="95" spans="1:8" ht="25.5">
      <c r="A95" s="81" t="s">
        <v>266</v>
      </c>
      <c r="B95" s="108" t="s">
        <v>59</v>
      </c>
      <c r="C95" s="108" t="s">
        <v>133</v>
      </c>
      <c r="D95" s="108" t="s">
        <v>56</v>
      </c>
      <c r="E95" s="108" t="s">
        <v>267</v>
      </c>
      <c r="F95" s="81" t="s">
        <v>158</v>
      </c>
      <c r="G95" s="119">
        <f>G96+G99</f>
        <v>1262500</v>
      </c>
      <c r="H95" s="50"/>
    </row>
    <row r="96" spans="1:8" ht="12.75">
      <c r="A96" s="110" t="s">
        <v>268</v>
      </c>
      <c r="B96" s="111" t="s">
        <v>59</v>
      </c>
      <c r="C96" s="111" t="s">
        <v>133</v>
      </c>
      <c r="D96" s="111" t="s">
        <v>56</v>
      </c>
      <c r="E96" s="111" t="s">
        <v>269</v>
      </c>
      <c r="F96" s="111" t="s">
        <v>158</v>
      </c>
      <c r="G96" s="120">
        <f>G97+G98</f>
        <v>1197500</v>
      </c>
      <c r="H96" s="50"/>
    </row>
    <row r="97" spans="1:8" ht="12.75">
      <c r="A97" s="112" t="s">
        <v>143</v>
      </c>
      <c r="B97" s="113" t="s">
        <v>59</v>
      </c>
      <c r="C97" s="113" t="s">
        <v>133</v>
      </c>
      <c r="D97" s="113" t="s">
        <v>56</v>
      </c>
      <c r="E97" s="113" t="s">
        <v>269</v>
      </c>
      <c r="F97" s="113" t="s">
        <v>145</v>
      </c>
      <c r="G97" s="117">
        <v>580000</v>
      </c>
      <c r="H97" s="50"/>
    </row>
    <row r="98" spans="1:8" ht="22.5">
      <c r="A98" s="112" t="s">
        <v>57</v>
      </c>
      <c r="B98" s="113" t="s">
        <v>59</v>
      </c>
      <c r="C98" s="113" t="s">
        <v>133</v>
      </c>
      <c r="D98" s="113" t="s">
        <v>56</v>
      </c>
      <c r="E98" s="113" t="s">
        <v>269</v>
      </c>
      <c r="F98" s="113" t="s">
        <v>58</v>
      </c>
      <c r="G98" s="117">
        <v>617500</v>
      </c>
      <c r="H98" s="50"/>
    </row>
    <row r="99" spans="1:8" ht="12.75">
      <c r="A99" s="110" t="s">
        <v>270</v>
      </c>
      <c r="B99" s="111" t="s">
        <v>59</v>
      </c>
      <c r="C99" s="111" t="s">
        <v>133</v>
      </c>
      <c r="D99" s="111" t="s">
        <v>56</v>
      </c>
      <c r="E99" s="111" t="s">
        <v>271</v>
      </c>
      <c r="F99" s="111" t="s">
        <v>158</v>
      </c>
      <c r="G99" s="120">
        <f>G100</f>
        <v>65000</v>
      </c>
      <c r="H99" s="50"/>
    </row>
    <row r="100" spans="1:8" ht="22.5">
      <c r="A100" s="112" t="s">
        <v>57</v>
      </c>
      <c r="B100" s="113" t="s">
        <v>59</v>
      </c>
      <c r="C100" s="113" t="s">
        <v>133</v>
      </c>
      <c r="D100" s="113" t="s">
        <v>56</v>
      </c>
      <c r="E100" s="113" t="s">
        <v>271</v>
      </c>
      <c r="F100" s="113" t="s">
        <v>58</v>
      </c>
      <c r="G100" s="117">
        <v>65000</v>
      </c>
      <c r="H100" s="50"/>
    </row>
    <row r="101" spans="1:8" ht="25.5">
      <c r="A101" s="105" t="s">
        <v>60</v>
      </c>
      <c r="B101" s="106" t="s">
        <v>59</v>
      </c>
      <c r="C101" s="106" t="s">
        <v>139</v>
      </c>
      <c r="D101" s="106" t="s">
        <v>158</v>
      </c>
      <c r="E101" s="106" t="s">
        <v>158</v>
      </c>
      <c r="F101" s="106" t="s">
        <v>158</v>
      </c>
      <c r="G101" s="107">
        <f>G102+G121+G111</f>
        <v>5278175.92</v>
      </c>
      <c r="H101" s="50"/>
    </row>
    <row r="102" spans="1:8" s="42" customFormat="1" ht="12.75">
      <c r="A102" s="114" t="s">
        <v>422</v>
      </c>
      <c r="B102" s="115" t="s">
        <v>59</v>
      </c>
      <c r="C102" s="115" t="s">
        <v>139</v>
      </c>
      <c r="D102" s="115" t="s">
        <v>61</v>
      </c>
      <c r="E102" s="115" t="s">
        <v>158</v>
      </c>
      <c r="F102" s="115" t="s">
        <v>158</v>
      </c>
      <c r="G102" s="107">
        <f>G103</f>
        <v>1505079.53</v>
      </c>
      <c r="H102" s="51"/>
    </row>
    <row r="103" spans="1:8" ht="51">
      <c r="A103" s="81" t="s">
        <v>186</v>
      </c>
      <c r="B103" s="108" t="s">
        <v>59</v>
      </c>
      <c r="C103" s="108" t="s">
        <v>139</v>
      </c>
      <c r="D103" s="108" t="s">
        <v>61</v>
      </c>
      <c r="E103" s="108" t="s">
        <v>8</v>
      </c>
      <c r="F103" s="108" t="s">
        <v>158</v>
      </c>
      <c r="G103" s="109">
        <f>G104</f>
        <v>1505079.53</v>
      </c>
      <c r="H103" s="50"/>
    </row>
    <row r="104" spans="1:8" ht="25.5">
      <c r="A104" s="81" t="s">
        <v>273</v>
      </c>
      <c r="B104" s="108" t="s">
        <v>59</v>
      </c>
      <c r="C104" s="108" t="s">
        <v>139</v>
      </c>
      <c r="D104" s="108" t="s">
        <v>61</v>
      </c>
      <c r="E104" s="108" t="s">
        <v>274</v>
      </c>
      <c r="F104" s="108" t="s">
        <v>158</v>
      </c>
      <c r="G104" s="109">
        <f>G105</f>
        <v>1505079.53</v>
      </c>
      <c r="H104" s="50"/>
    </row>
    <row r="105" spans="1:8" ht="25.5">
      <c r="A105" s="81" t="s">
        <v>275</v>
      </c>
      <c r="B105" s="108" t="s">
        <v>59</v>
      </c>
      <c r="C105" s="108" t="s">
        <v>139</v>
      </c>
      <c r="D105" s="108" t="s">
        <v>61</v>
      </c>
      <c r="E105" s="108" t="s">
        <v>276</v>
      </c>
      <c r="F105" s="81" t="s">
        <v>158</v>
      </c>
      <c r="G105" s="109">
        <f>G106+G108</f>
        <v>1505079.53</v>
      </c>
      <c r="H105" s="50"/>
    </row>
    <row r="106" spans="1:8" ht="12.75">
      <c r="A106" s="110" t="s">
        <v>436</v>
      </c>
      <c r="B106" s="111" t="s">
        <v>59</v>
      </c>
      <c r="C106" s="111" t="s">
        <v>139</v>
      </c>
      <c r="D106" s="111" t="s">
        <v>61</v>
      </c>
      <c r="E106" s="111" t="s">
        <v>437</v>
      </c>
      <c r="F106" s="111" t="s">
        <v>158</v>
      </c>
      <c r="G106" s="88">
        <f>G107</f>
        <v>853679.53</v>
      </c>
      <c r="H106" s="50"/>
    </row>
    <row r="107" spans="1:8" ht="22.5">
      <c r="A107" s="112" t="s">
        <v>160</v>
      </c>
      <c r="B107" s="113" t="s">
        <v>59</v>
      </c>
      <c r="C107" s="113" t="s">
        <v>139</v>
      </c>
      <c r="D107" s="113" t="s">
        <v>61</v>
      </c>
      <c r="E107" s="113" t="s">
        <v>437</v>
      </c>
      <c r="F107" s="113" t="s">
        <v>146</v>
      </c>
      <c r="G107" s="89">
        <v>853679.53</v>
      </c>
      <c r="H107" s="50"/>
    </row>
    <row r="108" spans="1:8" ht="25.5">
      <c r="A108" s="81" t="s">
        <v>438</v>
      </c>
      <c r="B108" s="108" t="s">
        <v>59</v>
      </c>
      <c r="C108" s="108" t="s">
        <v>139</v>
      </c>
      <c r="D108" s="108" t="s">
        <v>61</v>
      </c>
      <c r="E108" s="108" t="s">
        <v>439</v>
      </c>
      <c r="F108" s="81" t="s">
        <v>158</v>
      </c>
      <c r="G108" s="88">
        <f>G109</f>
        <v>651400</v>
      </c>
      <c r="H108" s="50"/>
    </row>
    <row r="109" spans="1:8" s="42" customFormat="1" ht="12">
      <c r="A109" s="110" t="s">
        <v>440</v>
      </c>
      <c r="B109" s="111" t="s">
        <v>59</v>
      </c>
      <c r="C109" s="111" t="s">
        <v>139</v>
      </c>
      <c r="D109" s="111" t="s">
        <v>61</v>
      </c>
      <c r="E109" s="111" t="s">
        <v>441</v>
      </c>
      <c r="F109" s="111" t="s">
        <v>158</v>
      </c>
      <c r="G109" s="88">
        <f>G110</f>
        <v>651400</v>
      </c>
      <c r="H109" s="51"/>
    </row>
    <row r="110" spans="1:8" s="42" customFormat="1" ht="22.5">
      <c r="A110" s="112" t="s">
        <v>160</v>
      </c>
      <c r="B110" s="113" t="s">
        <v>59</v>
      </c>
      <c r="C110" s="113" t="s">
        <v>139</v>
      </c>
      <c r="D110" s="113" t="s">
        <v>61</v>
      </c>
      <c r="E110" s="113" t="s">
        <v>441</v>
      </c>
      <c r="F110" s="113" t="s">
        <v>146</v>
      </c>
      <c r="G110" s="89">
        <v>651400</v>
      </c>
      <c r="H110" s="51"/>
    </row>
    <row r="111" spans="1:8" s="42" customFormat="1" ht="25.5">
      <c r="A111" s="114" t="s">
        <v>421</v>
      </c>
      <c r="B111" s="115" t="s">
        <v>59</v>
      </c>
      <c r="C111" s="115" t="s">
        <v>139</v>
      </c>
      <c r="D111" s="115" t="s">
        <v>2</v>
      </c>
      <c r="E111" s="115" t="s">
        <v>158</v>
      </c>
      <c r="F111" s="115" t="s">
        <v>158</v>
      </c>
      <c r="G111" s="118">
        <f>G112</f>
        <v>3415846.39</v>
      </c>
      <c r="H111" s="51"/>
    </row>
    <row r="112" spans="1:8" s="42" customFormat="1" ht="51">
      <c r="A112" s="81" t="s">
        <v>186</v>
      </c>
      <c r="B112" s="108" t="s">
        <v>59</v>
      </c>
      <c r="C112" s="108" t="s">
        <v>139</v>
      </c>
      <c r="D112" s="108" t="s">
        <v>2</v>
      </c>
      <c r="E112" s="108" t="s">
        <v>8</v>
      </c>
      <c r="F112" s="108" t="s">
        <v>158</v>
      </c>
      <c r="G112" s="119">
        <f>G113</f>
        <v>3415846.39</v>
      </c>
      <c r="H112" s="51"/>
    </row>
    <row r="113" spans="1:8" s="42" customFormat="1" ht="25.5">
      <c r="A113" s="81" t="s">
        <v>273</v>
      </c>
      <c r="B113" s="108" t="s">
        <v>59</v>
      </c>
      <c r="C113" s="108" t="s">
        <v>139</v>
      </c>
      <c r="D113" s="108" t="s">
        <v>2</v>
      </c>
      <c r="E113" s="108" t="s">
        <v>274</v>
      </c>
      <c r="F113" s="108" t="s">
        <v>158</v>
      </c>
      <c r="G113" s="119">
        <f>G114</f>
        <v>3415846.39</v>
      </c>
      <c r="H113" s="51"/>
    </row>
    <row r="114" spans="1:8" s="42" customFormat="1" ht="25.5">
      <c r="A114" s="81" t="s">
        <v>275</v>
      </c>
      <c r="B114" s="108" t="s">
        <v>59</v>
      </c>
      <c r="C114" s="108" t="s">
        <v>139</v>
      </c>
      <c r="D114" s="108" t="s">
        <v>2</v>
      </c>
      <c r="E114" s="108" t="s">
        <v>276</v>
      </c>
      <c r="F114" s="81" t="s">
        <v>158</v>
      </c>
      <c r="G114" s="119">
        <f>G115+G117+G119</f>
        <v>3415846.39</v>
      </c>
      <c r="H114" s="51"/>
    </row>
    <row r="115" spans="1:8" s="42" customFormat="1" ht="12">
      <c r="A115" s="110" t="s">
        <v>277</v>
      </c>
      <c r="B115" s="111" t="s">
        <v>59</v>
      </c>
      <c r="C115" s="111" t="s">
        <v>139</v>
      </c>
      <c r="D115" s="111" t="s">
        <v>2</v>
      </c>
      <c r="E115" s="111" t="s">
        <v>278</v>
      </c>
      <c r="F115" s="111" t="s">
        <v>158</v>
      </c>
      <c r="G115" s="120">
        <f>G116</f>
        <v>384182.94</v>
      </c>
      <c r="H115" s="51"/>
    </row>
    <row r="116" spans="1:8" s="42" customFormat="1" ht="22.5">
      <c r="A116" s="112" t="s">
        <v>160</v>
      </c>
      <c r="B116" s="113" t="s">
        <v>59</v>
      </c>
      <c r="C116" s="113" t="s">
        <v>139</v>
      </c>
      <c r="D116" s="113" t="s">
        <v>2</v>
      </c>
      <c r="E116" s="113" t="s">
        <v>278</v>
      </c>
      <c r="F116" s="113" t="s">
        <v>146</v>
      </c>
      <c r="G116" s="117">
        <v>384182.94</v>
      </c>
      <c r="H116" s="51"/>
    </row>
    <row r="117" spans="1:8" s="42" customFormat="1" ht="12">
      <c r="A117" s="110" t="s">
        <v>280</v>
      </c>
      <c r="B117" s="111" t="s">
        <v>59</v>
      </c>
      <c r="C117" s="111" t="s">
        <v>139</v>
      </c>
      <c r="D117" s="111" t="s">
        <v>2</v>
      </c>
      <c r="E117" s="111" t="s">
        <v>279</v>
      </c>
      <c r="F117" s="111" t="s">
        <v>158</v>
      </c>
      <c r="G117" s="120">
        <f>G118</f>
        <v>524488</v>
      </c>
      <c r="H117" s="51"/>
    </row>
    <row r="118" spans="1:8" s="42" customFormat="1" ht="22.5">
      <c r="A118" s="112" t="s">
        <v>160</v>
      </c>
      <c r="B118" s="113" t="s">
        <v>59</v>
      </c>
      <c r="C118" s="113" t="s">
        <v>139</v>
      </c>
      <c r="D118" s="113" t="s">
        <v>2</v>
      </c>
      <c r="E118" s="113" t="s">
        <v>279</v>
      </c>
      <c r="F118" s="113" t="s">
        <v>146</v>
      </c>
      <c r="G118" s="117">
        <v>524488</v>
      </c>
      <c r="H118" s="51"/>
    </row>
    <row r="119" spans="1:8" s="42" customFormat="1" ht="12">
      <c r="A119" s="110" t="s">
        <v>281</v>
      </c>
      <c r="B119" s="111" t="s">
        <v>59</v>
      </c>
      <c r="C119" s="111" t="s">
        <v>139</v>
      </c>
      <c r="D119" s="111" t="s">
        <v>2</v>
      </c>
      <c r="E119" s="111" t="s">
        <v>282</v>
      </c>
      <c r="F119" s="111" t="s">
        <v>158</v>
      </c>
      <c r="G119" s="120">
        <f>G120</f>
        <v>2507175.45</v>
      </c>
      <c r="H119" s="51"/>
    </row>
    <row r="120" spans="1:8" s="42" customFormat="1" ht="22.5">
      <c r="A120" s="112" t="s">
        <v>160</v>
      </c>
      <c r="B120" s="113" t="s">
        <v>59</v>
      </c>
      <c r="C120" s="113" t="s">
        <v>139</v>
      </c>
      <c r="D120" s="113" t="s">
        <v>2</v>
      </c>
      <c r="E120" s="113" t="s">
        <v>282</v>
      </c>
      <c r="F120" s="113" t="s">
        <v>146</v>
      </c>
      <c r="G120" s="117">
        <v>2507175.45</v>
      </c>
      <c r="H120" s="51"/>
    </row>
    <row r="121" spans="1:8" s="42" customFormat="1" ht="25.5">
      <c r="A121" s="114" t="s">
        <v>63</v>
      </c>
      <c r="B121" s="115" t="s">
        <v>59</v>
      </c>
      <c r="C121" s="115" t="s">
        <v>139</v>
      </c>
      <c r="D121" s="115" t="s">
        <v>64</v>
      </c>
      <c r="E121" s="115" t="s">
        <v>158</v>
      </c>
      <c r="F121" s="115" t="s">
        <v>158</v>
      </c>
      <c r="G121" s="107">
        <f>G122</f>
        <v>357250</v>
      </c>
      <c r="H121" s="51"/>
    </row>
    <row r="122" spans="1:8" ht="51">
      <c r="A122" s="81" t="s">
        <v>186</v>
      </c>
      <c r="B122" s="108" t="s">
        <v>59</v>
      </c>
      <c r="C122" s="108" t="s">
        <v>139</v>
      </c>
      <c r="D122" s="108" t="s">
        <v>64</v>
      </c>
      <c r="E122" s="108" t="s">
        <v>8</v>
      </c>
      <c r="F122" s="108" t="s">
        <v>158</v>
      </c>
      <c r="G122" s="109">
        <f>G123</f>
        <v>357250</v>
      </c>
      <c r="H122" s="50"/>
    </row>
    <row r="123" spans="1:8" ht="25.5">
      <c r="A123" s="81" t="s">
        <v>273</v>
      </c>
      <c r="B123" s="108" t="s">
        <v>59</v>
      </c>
      <c r="C123" s="108" t="s">
        <v>139</v>
      </c>
      <c r="D123" s="108" t="s">
        <v>64</v>
      </c>
      <c r="E123" s="108" t="s">
        <v>274</v>
      </c>
      <c r="F123" s="108" t="s">
        <v>158</v>
      </c>
      <c r="G123" s="109">
        <f>G124</f>
        <v>357250</v>
      </c>
      <c r="H123" s="50"/>
    </row>
    <row r="124" spans="1:8" ht="25.5">
      <c r="A124" s="81" t="s">
        <v>283</v>
      </c>
      <c r="B124" s="108" t="s">
        <v>59</v>
      </c>
      <c r="C124" s="108" t="s">
        <v>139</v>
      </c>
      <c r="D124" s="108" t="s">
        <v>64</v>
      </c>
      <c r="E124" s="108" t="s">
        <v>284</v>
      </c>
      <c r="F124" s="81" t="s">
        <v>158</v>
      </c>
      <c r="G124" s="109">
        <f>G125</f>
        <v>357250</v>
      </c>
      <c r="H124" s="50"/>
    </row>
    <row r="125" spans="1:9" ht="12.75">
      <c r="A125" s="110" t="s">
        <v>285</v>
      </c>
      <c r="B125" s="111" t="s">
        <v>59</v>
      </c>
      <c r="C125" s="111" t="s">
        <v>139</v>
      </c>
      <c r="D125" s="111" t="s">
        <v>64</v>
      </c>
      <c r="E125" s="111" t="s">
        <v>286</v>
      </c>
      <c r="F125" s="111" t="s">
        <v>158</v>
      </c>
      <c r="G125" s="88">
        <f>G126+G127</f>
        <v>357250</v>
      </c>
      <c r="H125" s="50"/>
      <c r="I125" s="49"/>
    </row>
    <row r="126" spans="1:8" ht="33.75">
      <c r="A126" s="112" t="s">
        <v>159</v>
      </c>
      <c r="B126" s="113" t="s">
        <v>59</v>
      </c>
      <c r="C126" s="113" t="s">
        <v>139</v>
      </c>
      <c r="D126" s="113" t="s">
        <v>64</v>
      </c>
      <c r="E126" s="113" t="s">
        <v>286</v>
      </c>
      <c r="F126" s="113" t="s">
        <v>137</v>
      </c>
      <c r="G126" s="89">
        <v>348250</v>
      </c>
      <c r="H126" s="50"/>
    </row>
    <row r="127" spans="1:8" ht="22.5">
      <c r="A127" s="112" t="s">
        <v>160</v>
      </c>
      <c r="B127" s="113" t="s">
        <v>59</v>
      </c>
      <c r="C127" s="113" t="s">
        <v>139</v>
      </c>
      <c r="D127" s="113" t="s">
        <v>64</v>
      </c>
      <c r="E127" s="113" t="s">
        <v>286</v>
      </c>
      <c r="F127" s="113" t="s">
        <v>146</v>
      </c>
      <c r="G127" s="89">
        <v>9000</v>
      </c>
      <c r="H127" s="50"/>
    </row>
    <row r="128" spans="1:8" ht="12.75">
      <c r="A128" s="121" t="s">
        <v>65</v>
      </c>
      <c r="B128" s="106" t="s">
        <v>59</v>
      </c>
      <c r="C128" s="106" t="s">
        <v>148</v>
      </c>
      <c r="D128" s="106" t="s">
        <v>158</v>
      </c>
      <c r="E128" s="106" t="s">
        <v>158</v>
      </c>
      <c r="F128" s="106" t="s">
        <v>158</v>
      </c>
      <c r="G128" s="107">
        <f>G129+G135+G156</f>
        <v>310607055.75</v>
      </c>
      <c r="H128" s="50"/>
    </row>
    <row r="129" spans="1:8" ht="12.75">
      <c r="A129" s="114" t="s">
        <v>66</v>
      </c>
      <c r="B129" s="115" t="s">
        <v>59</v>
      </c>
      <c r="C129" s="115" t="s">
        <v>148</v>
      </c>
      <c r="D129" s="115" t="s">
        <v>67</v>
      </c>
      <c r="E129" s="115" t="s">
        <v>158</v>
      </c>
      <c r="F129" s="115" t="s">
        <v>158</v>
      </c>
      <c r="G129" s="107">
        <f>G130</f>
        <v>53364629.17</v>
      </c>
      <c r="H129" s="50"/>
    </row>
    <row r="130" spans="1:8" s="42" customFormat="1" ht="51">
      <c r="A130" s="81" t="s">
        <v>186</v>
      </c>
      <c r="B130" s="108" t="s">
        <v>59</v>
      </c>
      <c r="C130" s="108" t="s">
        <v>148</v>
      </c>
      <c r="D130" s="108" t="s">
        <v>67</v>
      </c>
      <c r="E130" s="108" t="s">
        <v>8</v>
      </c>
      <c r="F130" s="108" t="s">
        <v>158</v>
      </c>
      <c r="G130" s="109">
        <f>G131</f>
        <v>53364629.17</v>
      </c>
      <c r="H130" s="51"/>
    </row>
    <row r="131" spans="1:8" s="42" customFormat="1" ht="25.5">
      <c r="A131" s="81" t="s">
        <v>287</v>
      </c>
      <c r="B131" s="108" t="s">
        <v>59</v>
      </c>
      <c r="C131" s="108" t="s">
        <v>148</v>
      </c>
      <c r="D131" s="108" t="s">
        <v>67</v>
      </c>
      <c r="E131" s="108" t="s">
        <v>288</v>
      </c>
      <c r="F131" s="108" t="s">
        <v>158</v>
      </c>
      <c r="G131" s="109">
        <f>G132</f>
        <v>53364629.17</v>
      </c>
      <c r="H131" s="51"/>
    </row>
    <row r="132" spans="1:8" s="42" customFormat="1" ht="38.25">
      <c r="A132" s="81" t="s">
        <v>442</v>
      </c>
      <c r="B132" s="108" t="s">
        <v>59</v>
      </c>
      <c r="C132" s="108" t="s">
        <v>148</v>
      </c>
      <c r="D132" s="108" t="s">
        <v>67</v>
      </c>
      <c r="E132" s="108" t="s">
        <v>289</v>
      </c>
      <c r="F132" s="81" t="s">
        <v>158</v>
      </c>
      <c r="G132" s="109">
        <f>G133</f>
        <v>53364629.17</v>
      </c>
      <c r="H132" s="51"/>
    </row>
    <row r="133" spans="1:8" ht="36">
      <c r="A133" s="110" t="s">
        <v>290</v>
      </c>
      <c r="B133" s="111" t="s">
        <v>59</v>
      </c>
      <c r="C133" s="111" t="s">
        <v>148</v>
      </c>
      <c r="D133" s="111" t="s">
        <v>67</v>
      </c>
      <c r="E133" s="111" t="s">
        <v>291</v>
      </c>
      <c r="F133" s="111" t="s">
        <v>158</v>
      </c>
      <c r="G133" s="88">
        <f>G134</f>
        <v>53364629.17</v>
      </c>
      <c r="H133" s="50"/>
    </row>
    <row r="134" spans="1:8" ht="22.5">
      <c r="A134" s="112" t="s">
        <v>160</v>
      </c>
      <c r="B134" s="113" t="s">
        <v>59</v>
      </c>
      <c r="C134" s="113" t="s">
        <v>148</v>
      </c>
      <c r="D134" s="113" t="s">
        <v>67</v>
      </c>
      <c r="E134" s="113" t="s">
        <v>291</v>
      </c>
      <c r="F134" s="113" t="s">
        <v>146</v>
      </c>
      <c r="G134" s="89">
        <v>53364629.17</v>
      </c>
      <c r="H134" s="50"/>
    </row>
    <row r="135" spans="1:8" s="42" customFormat="1" ht="12.75">
      <c r="A135" s="114" t="s">
        <v>70</v>
      </c>
      <c r="B135" s="115" t="s">
        <v>59</v>
      </c>
      <c r="C135" s="115" t="s">
        <v>148</v>
      </c>
      <c r="D135" s="115" t="s">
        <v>61</v>
      </c>
      <c r="E135" s="115" t="s">
        <v>158</v>
      </c>
      <c r="F135" s="115" t="s">
        <v>158</v>
      </c>
      <c r="G135" s="107">
        <f>G136</f>
        <v>253585620.20999998</v>
      </c>
      <c r="H135" s="51"/>
    </row>
    <row r="136" spans="1:8" ht="51">
      <c r="A136" s="81" t="s">
        <v>186</v>
      </c>
      <c r="B136" s="108" t="s">
        <v>59</v>
      </c>
      <c r="C136" s="108" t="s">
        <v>148</v>
      </c>
      <c r="D136" s="108" t="s">
        <v>61</v>
      </c>
      <c r="E136" s="108" t="s">
        <v>8</v>
      </c>
      <c r="F136" s="108" t="s">
        <v>158</v>
      </c>
      <c r="G136" s="109">
        <f>G137</f>
        <v>253585620.20999998</v>
      </c>
      <c r="H136" s="50"/>
    </row>
    <row r="137" spans="1:8" ht="25.5">
      <c r="A137" s="81" t="s">
        <v>287</v>
      </c>
      <c r="B137" s="108" t="s">
        <v>59</v>
      </c>
      <c r="C137" s="108" t="s">
        <v>148</v>
      </c>
      <c r="D137" s="108" t="s">
        <v>61</v>
      </c>
      <c r="E137" s="108" t="s">
        <v>288</v>
      </c>
      <c r="F137" s="108" t="s">
        <v>158</v>
      </c>
      <c r="G137" s="109">
        <f>G138+G151+G145</f>
        <v>253585620.20999998</v>
      </c>
      <c r="H137" s="50"/>
    </row>
    <row r="138" spans="1:8" ht="38.25">
      <c r="A138" s="81" t="s">
        <v>443</v>
      </c>
      <c r="B138" s="108" t="s">
        <v>59</v>
      </c>
      <c r="C138" s="108" t="s">
        <v>148</v>
      </c>
      <c r="D138" s="108" t="s">
        <v>61</v>
      </c>
      <c r="E138" s="108" t="s">
        <v>292</v>
      </c>
      <c r="F138" s="81" t="s">
        <v>158</v>
      </c>
      <c r="G138" s="109">
        <f>G139+G141+G143</f>
        <v>56552567.94</v>
      </c>
      <c r="H138" s="50"/>
    </row>
    <row r="139" spans="1:8" s="42" customFormat="1" ht="24">
      <c r="A139" s="110" t="s">
        <v>294</v>
      </c>
      <c r="B139" s="111" t="s">
        <v>59</v>
      </c>
      <c r="C139" s="111" t="s">
        <v>148</v>
      </c>
      <c r="D139" s="111" t="s">
        <v>61</v>
      </c>
      <c r="E139" s="111" t="s">
        <v>295</v>
      </c>
      <c r="F139" s="111" t="s">
        <v>158</v>
      </c>
      <c r="G139" s="88">
        <f>G140</f>
        <v>53182443.53</v>
      </c>
      <c r="H139" s="51"/>
    </row>
    <row r="140" spans="1:8" ht="22.5">
      <c r="A140" s="112" t="s">
        <v>160</v>
      </c>
      <c r="B140" s="113" t="s">
        <v>59</v>
      </c>
      <c r="C140" s="113" t="s">
        <v>148</v>
      </c>
      <c r="D140" s="113" t="s">
        <v>61</v>
      </c>
      <c r="E140" s="113" t="s">
        <v>295</v>
      </c>
      <c r="F140" s="113" t="s">
        <v>146</v>
      </c>
      <c r="G140" s="89">
        <v>53182443.53</v>
      </c>
      <c r="H140" s="50"/>
    </row>
    <row r="141" spans="1:8" ht="12.75">
      <c r="A141" s="110" t="s">
        <v>444</v>
      </c>
      <c r="B141" s="111" t="s">
        <v>59</v>
      </c>
      <c r="C141" s="111" t="s">
        <v>148</v>
      </c>
      <c r="D141" s="111" t="s">
        <v>61</v>
      </c>
      <c r="E141" s="111" t="s">
        <v>445</v>
      </c>
      <c r="F141" s="111" t="s">
        <v>158</v>
      </c>
      <c r="G141" s="88">
        <f>G142</f>
        <v>2830124.41</v>
      </c>
      <c r="H141" s="50"/>
    </row>
    <row r="142" spans="1:8" ht="22.5">
      <c r="A142" s="112" t="s">
        <v>160</v>
      </c>
      <c r="B142" s="113" t="s">
        <v>59</v>
      </c>
      <c r="C142" s="113" t="s">
        <v>148</v>
      </c>
      <c r="D142" s="113" t="s">
        <v>61</v>
      </c>
      <c r="E142" s="113" t="s">
        <v>445</v>
      </c>
      <c r="F142" s="113" t="s">
        <v>146</v>
      </c>
      <c r="G142" s="89">
        <v>2830124.41</v>
      </c>
      <c r="H142" s="50"/>
    </row>
    <row r="143" spans="1:8" ht="12.75">
      <c r="A143" s="110" t="s">
        <v>391</v>
      </c>
      <c r="B143" s="111" t="s">
        <v>59</v>
      </c>
      <c r="C143" s="111" t="s">
        <v>148</v>
      </c>
      <c r="D143" s="111" t="s">
        <v>61</v>
      </c>
      <c r="E143" s="111" t="s">
        <v>446</v>
      </c>
      <c r="F143" s="111" t="s">
        <v>158</v>
      </c>
      <c r="G143" s="88">
        <f>G144</f>
        <v>540000</v>
      </c>
      <c r="H143" s="50"/>
    </row>
    <row r="144" spans="1:8" s="42" customFormat="1" ht="12">
      <c r="A144" s="112" t="s">
        <v>48</v>
      </c>
      <c r="B144" s="113" t="s">
        <v>59</v>
      </c>
      <c r="C144" s="113" t="s">
        <v>148</v>
      </c>
      <c r="D144" s="113" t="s">
        <v>61</v>
      </c>
      <c r="E144" s="113" t="s">
        <v>446</v>
      </c>
      <c r="F144" s="113" t="s">
        <v>49</v>
      </c>
      <c r="G144" s="89">
        <v>540000</v>
      </c>
      <c r="H144" s="51"/>
    </row>
    <row r="145" spans="1:8" s="42" customFormat="1" ht="38.25">
      <c r="A145" s="81" t="s">
        <v>401</v>
      </c>
      <c r="B145" s="108" t="s">
        <v>59</v>
      </c>
      <c r="C145" s="108" t="s">
        <v>148</v>
      </c>
      <c r="D145" s="108" t="s">
        <v>61</v>
      </c>
      <c r="E145" s="108" t="s">
        <v>387</v>
      </c>
      <c r="F145" s="81" t="s">
        <v>158</v>
      </c>
      <c r="G145" s="88">
        <f>G146</f>
        <v>158521109.47</v>
      </c>
      <c r="H145" s="51"/>
    </row>
    <row r="146" spans="1:8" ht="12.75">
      <c r="A146" s="110" t="s">
        <v>389</v>
      </c>
      <c r="B146" s="111" t="s">
        <v>59</v>
      </c>
      <c r="C146" s="111" t="s">
        <v>148</v>
      </c>
      <c r="D146" s="111" t="s">
        <v>61</v>
      </c>
      <c r="E146" s="111" t="s">
        <v>388</v>
      </c>
      <c r="F146" s="111" t="s">
        <v>158</v>
      </c>
      <c r="G146" s="88">
        <f>G147+G148+G149+G150</f>
        <v>158521109.47</v>
      </c>
      <c r="H146" s="50"/>
    </row>
    <row r="147" spans="1:8" ht="33.75">
      <c r="A147" s="112" t="s">
        <v>159</v>
      </c>
      <c r="B147" s="113" t="s">
        <v>59</v>
      </c>
      <c r="C147" s="113" t="s">
        <v>148</v>
      </c>
      <c r="D147" s="113" t="s">
        <v>61</v>
      </c>
      <c r="E147" s="113" t="s">
        <v>388</v>
      </c>
      <c r="F147" s="113" t="s">
        <v>137</v>
      </c>
      <c r="G147" s="117">
        <v>91241982.13</v>
      </c>
      <c r="H147" s="50"/>
    </row>
    <row r="148" spans="1:8" s="42" customFormat="1" ht="22.5">
      <c r="A148" s="112" t="s">
        <v>160</v>
      </c>
      <c r="B148" s="113" t="s">
        <v>59</v>
      </c>
      <c r="C148" s="113" t="s">
        <v>148</v>
      </c>
      <c r="D148" s="113" t="s">
        <v>61</v>
      </c>
      <c r="E148" s="113" t="s">
        <v>388</v>
      </c>
      <c r="F148" s="113" t="s">
        <v>146</v>
      </c>
      <c r="G148" s="117">
        <v>55387168.36</v>
      </c>
      <c r="H148" s="51"/>
    </row>
    <row r="149" spans="1:8" s="42" customFormat="1" ht="12">
      <c r="A149" s="112" t="s">
        <v>143</v>
      </c>
      <c r="B149" s="113" t="s">
        <v>59</v>
      </c>
      <c r="C149" s="113" t="s">
        <v>148</v>
      </c>
      <c r="D149" s="113" t="s">
        <v>61</v>
      </c>
      <c r="E149" s="113" t="s">
        <v>388</v>
      </c>
      <c r="F149" s="113" t="s">
        <v>145</v>
      </c>
      <c r="G149" s="117">
        <v>450679.98</v>
      </c>
      <c r="H149" s="51"/>
    </row>
    <row r="150" spans="1:8" ht="12.75">
      <c r="A150" s="112" t="s">
        <v>48</v>
      </c>
      <c r="B150" s="113" t="s">
        <v>59</v>
      </c>
      <c r="C150" s="113" t="s">
        <v>148</v>
      </c>
      <c r="D150" s="113" t="s">
        <v>61</v>
      </c>
      <c r="E150" s="113" t="s">
        <v>388</v>
      </c>
      <c r="F150" s="113" t="s">
        <v>49</v>
      </c>
      <c r="G150" s="117">
        <v>11441279</v>
      </c>
      <c r="H150" s="50"/>
    </row>
    <row r="151" spans="1:8" ht="25.5">
      <c r="A151" s="81" t="s">
        <v>447</v>
      </c>
      <c r="B151" s="108" t="s">
        <v>59</v>
      </c>
      <c r="C151" s="108" t="s">
        <v>148</v>
      </c>
      <c r="D151" s="108" t="s">
        <v>61</v>
      </c>
      <c r="E151" s="108" t="s">
        <v>395</v>
      </c>
      <c r="F151" s="81" t="s">
        <v>158</v>
      </c>
      <c r="G151" s="88">
        <f>G152+G154</f>
        <v>38511942.8</v>
      </c>
      <c r="H151" s="50"/>
    </row>
    <row r="152" spans="1:8" ht="24">
      <c r="A152" s="110" t="s">
        <v>293</v>
      </c>
      <c r="B152" s="111" t="s">
        <v>59</v>
      </c>
      <c r="C152" s="111" t="s">
        <v>148</v>
      </c>
      <c r="D152" s="111" t="s">
        <v>61</v>
      </c>
      <c r="E152" s="111" t="s">
        <v>296</v>
      </c>
      <c r="F152" s="111" t="s">
        <v>158</v>
      </c>
      <c r="G152" s="88">
        <f>G153</f>
        <v>38126700</v>
      </c>
      <c r="H152" s="50"/>
    </row>
    <row r="153" spans="1:8" ht="12.75">
      <c r="A153" s="112" t="s">
        <v>68</v>
      </c>
      <c r="B153" s="113" t="s">
        <v>59</v>
      </c>
      <c r="C153" s="113" t="s">
        <v>148</v>
      </c>
      <c r="D153" s="113" t="s">
        <v>61</v>
      </c>
      <c r="E153" s="113" t="s">
        <v>296</v>
      </c>
      <c r="F153" s="113" t="s">
        <v>69</v>
      </c>
      <c r="G153" s="89">
        <v>38126700</v>
      </c>
      <c r="H153" s="50"/>
    </row>
    <row r="154" spans="1:8" ht="12.75">
      <c r="A154" s="110" t="s">
        <v>297</v>
      </c>
      <c r="B154" s="111" t="s">
        <v>59</v>
      </c>
      <c r="C154" s="111" t="s">
        <v>148</v>
      </c>
      <c r="D154" s="111" t="s">
        <v>61</v>
      </c>
      <c r="E154" s="111" t="s">
        <v>298</v>
      </c>
      <c r="F154" s="111" t="s">
        <v>158</v>
      </c>
      <c r="G154" s="88">
        <f>G155</f>
        <v>385242.8</v>
      </c>
      <c r="H154" s="50"/>
    </row>
    <row r="155" spans="1:8" ht="12.75">
      <c r="A155" s="112" t="s">
        <v>68</v>
      </c>
      <c r="B155" s="113" t="s">
        <v>59</v>
      </c>
      <c r="C155" s="113" t="s">
        <v>148</v>
      </c>
      <c r="D155" s="113" t="s">
        <v>61</v>
      </c>
      <c r="E155" s="113" t="s">
        <v>298</v>
      </c>
      <c r="F155" s="113" t="s">
        <v>69</v>
      </c>
      <c r="G155" s="89">
        <v>385242.8</v>
      </c>
      <c r="H155" s="50"/>
    </row>
    <row r="156" spans="1:8" s="42" customFormat="1" ht="12.75">
      <c r="A156" s="114" t="s">
        <v>19</v>
      </c>
      <c r="B156" s="115" t="s">
        <v>59</v>
      </c>
      <c r="C156" s="115" t="s">
        <v>148</v>
      </c>
      <c r="D156" s="115" t="s">
        <v>20</v>
      </c>
      <c r="E156" s="115" t="s">
        <v>158</v>
      </c>
      <c r="F156" s="115" t="s">
        <v>158</v>
      </c>
      <c r="G156" s="107">
        <f>G157+G162</f>
        <v>3656806.37</v>
      </c>
      <c r="H156" s="51"/>
    </row>
    <row r="157" spans="1:8" ht="51">
      <c r="A157" s="81" t="s">
        <v>169</v>
      </c>
      <c r="B157" s="108" t="s">
        <v>59</v>
      </c>
      <c r="C157" s="108" t="s">
        <v>148</v>
      </c>
      <c r="D157" s="108" t="s">
        <v>20</v>
      </c>
      <c r="E157" s="108" t="s">
        <v>7</v>
      </c>
      <c r="F157" s="108" t="s">
        <v>158</v>
      </c>
      <c r="G157" s="109">
        <f>G158</f>
        <v>416282.75</v>
      </c>
      <c r="H157" s="50"/>
    </row>
    <row r="158" spans="1:8" ht="25.5">
      <c r="A158" s="81" t="s">
        <v>249</v>
      </c>
      <c r="B158" s="108" t="s">
        <v>59</v>
      </c>
      <c r="C158" s="108" t="s">
        <v>148</v>
      </c>
      <c r="D158" s="108" t="s">
        <v>20</v>
      </c>
      <c r="E158" s="108" t="s">
        <v>250</v>
      </c>
      <c r="F158" s="108" t="s">
        <v>158</v>
      </c>
      <c r="G158" s="109">
        <f>G159</f>
        <v>416282.75</v>
      </c>
      <c r="H158" s="50"/>
    </row>
    <row r="159" spans="1:8" ht="25.5">
      <c r="A159" s="81" t="s">
        <v>248</v>
      </c>
      <c r="B159" s="108" t="s">
        <v>59</v>
      </c>
      <c r="C159" s="108" t="s">
        <v>148</v>
      </c>
      <c r="D159" s="108" t="s">
        <v>20</v>
      </c>
      <c r="E159" s="108" t="s">
        <v>251</v>
      </c>
      <c r="F159" s="81" t="s">
        <v>158</v>
      </c>
      <c r="G159" s="109">
        <f>G160</f>
        <v>416282.75</v>
      </c>
      <c r="H159" s="50"/>
    </row>
    <row r="160" spans="1:8" s="42" customFormat="1" ht="12">
      <c r="A160" s="110" t="s">
        <v>299</v>
      </c>
      <c r="B160" s="111" t="s">
        <v>59</v>
      </c>
      <c r="C160" s="111" t="s">
        <v>148</v>
      </c>
      <c r="D160" s="111" t="s">
        <v>20</v>
      </c>
      <c r="E160" s="111" t="s">
        <v>384</v>
      </c>
      <c r="F160" s="111" t="s">
        <v>158</v>
      </c>
      <c r="G160" s="88">
        <f>G161</f>
        <v>416282.75</v>
      </c>
      <c r="H160" s="51"/>
    </row>
    <row r="161" spans="1:8" ht="22.5">
      <c r="A161" s="112" t="s">
        <v>160</v>
      </c>
      <c r="B161" s="113" t="s">
        <v>59</v>
      </c>
      <c r="C161" s="113" t="s">
        <v>148</v>
      </c>
      <c r="D161" s="113" t="s">
        <v>20</v>
      </c>
      <c r="E161" s="113" t="s">
        <v>384</v>
      </c>
      <c r="F161" s="113" t="s">
        <v>146</v>
      </c>
      <c r="G161" s="89">
        <v>416282.75</v>
      </c>
      <c r="H161" s="50"/>
    </row>
    <row r="162" spans="1:8" ht="38.25">
      <c r="A162" s="81" t="s">
        <v>300</v>
      </c>
      <c r="B162" s="108" t="s">
        <v>59</v>
      </c>
      <c r="C162" s="108" t="s">
        <v>148</v>
      </c>
      <c r="D162" s="108" t="s">
        <v>20</v>
      </c>
      <c r="E162" s="108" t="s">
        <v>301</v>
      </c>
      <c r="F162" s="108" t="s">
        <v>158</v>
      </c>
      <c r="G162" s="109">
        <f>G163+G167</f>
        <v>3240523.62</v>
      </c>
      <c r="H162" s="50"/>
    </row>
    <row r="163" spans="1:8" ht="25.5">
      <c r="A163" s="81" t="s">
        <v>302</v>
      </c>
      <c r="B163" s="108" t="s">
        <v>59</v>
      </c>
      <c r="C163" s="108" t="s">
        <v>148</v>
      </c>
      <c r="D163" s="108" t="s">
        <v>20</v>
      </c>
      <c r="E163" s="108" t="s">
        <v>304</v>
      </c>
      <c r="F163" s="108" t="s">
        <v>158</v>
      </c>
      <c r="G163" s="109">
        <f>G164</f>
        <v>2890211.62</v>
      </c>
      <c r="H163" s="50"/>
    </row>
    <row r="164" spans="1:8" ht="25.5">
      <c r="A164" s="81" t="s">
        <v>303</v>
      </c>
      <c r="B164" s="108" t="s">
        <v>59</v>
      </c>
      <c r="C164" s="108" t="s">
        <v>148</v>
      </c>
      <c r="D164" s="108" t="s">
        <v>20</v>
      </c>
      <c r="E164" s="108" t="s">
        <v>305</v>
      </c>
      <c r="F164" s="81" t="s">
        <v>158</v>
      </c>
      <c r="G164" s="109">
        <f>G165</f>
        <v>2890211.62</v>
      </c>
      <c r="H164" s="50"/>
    </row>
    <row r="165" spans="1:8" ht="12.75">
      <c r="A165" s="110" t="s">
        <v>151</v>
      </c>
      <c r="B165" s="111" t="s">
        <v>59</v>
      </c>
      <c r="C165" s="111" t="s">
        <v>148</v>
      </c>
      <c r="D165" s="111" t="s">
        <v>20</v>
      </c>
      <c r="E165" s="111" t="s">
        <v>306</v>
      </c>
      <c r="F165" s="111" t="s">
        <v>158</v>
      </c>
      <c r="G165" s="88">
        <f>G166</f>
        <v>2890211.62</v>
      </c>
      <c r="H165" s="50"/>
    </row>
    <row r="166" spans="1:8" ht="12.75">
      <c r="A166" s="112" t="s">
        <v>48</v>
      </c>
      <c r="B166" s="113" t="s">
        <v>59</v>
      </c>
      <c r="C166" s="113" t="s">
        <v>148</v>
      </c>
      <c r="D166" s="113" t="s">
        <v>20</v>
      </c>
      <c r="E166" s="113" t="s">
        <v>306</v>
      </c>
      <c r="F166" s="113" t="s">
        <v>49</v>
      </c>
      <c r="G166" s="89">
        <v>2890211.62</v>
      </c>
      <c r="H166" s="50"/>
    </row>
    <row r="167" spans="1:8" ht="25.5">
      <c r="A167" s="81" t="s">
        <v>307</v>
      </c>
      <c r="B167" s="108" t="s">
        <v>59</v>
      </c>
      <c r="C167" s="108" t="s">
        <v>148</v>
      </c>
      <c r="D167" s="108" t="s">
        <v>20</v>
      </c>
      <c r="E167" s="108" t="s">
        <v>309</v>
      </c>
      <c r="F167" s="108" t="s">
        <v>158</v>
      </c>
      <c r="G167" s="89">
        <f>G168</f>
        <v>350312</v>
      </c>
      <c r="H167" s="50"/>
    </row>
    <row r="168" spans="1:8" ht="38.25">
      <c r="A168" s="81" t="s">
        <v>308</v>
      </c>
      <c r="B168" s="108" t="s">
        <v>59</v>
      </c>
      <c r="C168" s="108" t="s">
        <v>148</v>
      </c>
      <c r="D168" s="108" t="s">
        <v>20</v>
      </c>
      <c r="E168" s="108" t="s">
        <v>310</v>
      </c>
      <c r="F168" s="81" t="s">
        <v>158</v>
      </c>
      <c r="G168" s="89">
        <f>G169+G171</f>
        <v>350312</v>
      </c>
      <c r="H168" s="50"/>
    </row>
    <row r="169" spans="1:8" s="42" customFormat="1" ht="12">
      <c r="A169" s="110" t="s">
        <v>149</v>
      </c>
      <c r="B169" s="111" t="s">
        <v>59</v>
      </c>
      <c r="C169" s="111" t="s">
        <v>148</v>
      </c>
      <c r="D169" s="111" t="s">
        <v>20</v>
      </c>
      <c r="E169" s="111" t="s">
        <v>311</v>
      </c>
      <c r="F169" s="111" t="s">
        <v>158</v>
      </c>
      <c r="G169" s="88">
        <f>G170</f>
        <v>12312</v>
      </c>
      <c r="H169" s="51"/>
    </row>
    <row r="170" spans="1:8" ht="22.5">
      <c r="A170" s="112" t="s">
        <v>160</v>
      </c>
      <c r="B170" s="113" t="s">
        <v>59</v>
      </c>
      <c r="C170" s="113" t="s">
        <v>148</v>
      </c>
      <c r="D170" s="113" t="s">
        <v>20</v>
      </c>
      <c r="E170" s="113" t="s">
        <v>311</v>
      </c>
      <c r="F170" s="113" t="s">
        <v>146</v>
      </c>
      <c r="G170" s="89">
        <v>12312</v>
      </c>
      <c r="H170" s="50"/>
    </row>
    <row r="171" spans="1:8" ht="12.75">
      <c r="A171" s="110" t="s">
        <v>150</v>
      </c>
      <c r="B171" s="111" t="s">
        <v>59</v>
      </c>
      <c r="C171" s="111" t="s">
        <v>148</v>
      </c>
      <c r="D171" s="111" t="s">
        <v>20</v>
      </c>
      <c r="E171" s="111" t="s">
        <v>312</v>
      </c>
      <c r="F171" s="111" t="s">
        <v>158</v>
      </c>
      <c r="G171" s="88">
        <f>G172+G173</f>
        <v>338000</v>
      </c>
      <c r="H171" s="50"/>
    </row>
    <row r="172" spans="1:8" ht="22.5">
      <c r="A172" s="112" t="s">
        <v>160</v>
      </c>
      <c r="B172" s="113" t="s">
        <v>59</v>
      </c>
      <c r="C172" s="113" t="s">
        <v>148</v>
      </c>
      <c r="D172" s="113" t="s">
        <v>20</v>
      </c>
      <c r="E172" s="113" t="s">
        <v>312</v>
      </c>
      <c r="F172" s="113" t="s">
        <v>146</v>
      </c>
      <c r="G172" s="89">
        <v>18000</v>
      </c>
      <c r="H172" s="50"/>
    </row>
    <row r="173" spans="1:8" ht="12.75">
      <c r="A173" s="112" t="s">
        <v>48</v>
      </c>
      <c r="B173" s="113" t="s">
        <v>59</v>
      </c>
      <c r="C173" s="113" t="s">
        <v>148</v>
      </c>
      <c r="D173" s="113" t="s">
        <v>20</v>
      </c>
      <c r="E173" s="113" t="s">
        <v>312</v>
      </c>
      <c r="F173" s="113" t="s">
        <v>49</v>
      </c>
      <c r="G173" s="89">
        <v>320000</v>
      </c>
      <c r="H173" s="50"/>
    </row>
    <row r="174" spans="1:8" ht="12.75">
      <c r="A174" s="105" t="s">
        <v>152</v>
      </c>
      <c r="B174" s="106" t="s">
        <v>59</v>
      </c>
      <c r="C174" s="106" t="s">
        <v>153</v>
      </c>
      <c r="D174" s="106" t="s">
        <v>158</v>
      </c>
      <c r="E174" s="106" t="s">
        <v>158</v>
      </c>
      <c r="F174" s="106" t="s">
        <v>158</v>
      </c>
      <c r="G174" s="107">
        <f>G175+G198+G247</f>
        <v>314415461.31999993</v>
      </c>
      <c r="H174" s="50"/>
    </row>
    <row r="175" spans="1:8" ht="12.75">
      <c r="A175" s="105" t="s">
        <v>154</v>
      </c>
      <c r="B175" s="106" t="s">
        <v>59</v>
      </c>
      <c r="C175" s="106" t="s">
        <v>153</v>
      </c>
      <c r="D175" s="106" t="s">
        <v>135</v>
      </c>
      <c r="E175" s="106" t="s">
        <v>158</v>
      </c>
      <c r="F175" s="106" t="s">
        <v>158</v>
      </c>
      <c r="G175" s="107">
        <f>G176</f>
        <v>62929947.3</v>
      </c>
      <c r="H175" s="50"/>
    </row>
    <row r="176" spans="1:8" ht="51">
      <c r="A176" s="81" t="s">
        <v>186</v>
      </c>
      <c r="B176" s="108" t="s">
        <v>59</v>
      </c>
      <c r="C176" s="108" t="s">
        <v>153</v>
      </c>
      <c r="D176" s="108" t="s">
        <v>135</v>
      </c>
      <c r="E176" s="108" t="s">
        <v>8</v>
      </c>
      <c r="F176" s="108" t="s">
        <v>158</v>
      </c>
      <c r="G176" s="109">
        <f>G177+G189</f>
        <v>62929947.3</v>
      </c>
      <c r="H176" s="50"/>
    </row>
    <row r="177" spans="1:8" ht="25.5">
      <c r="A177" s="81" t="s">
        <v>313</v>
      </c>
      <c r="B177" s="108" t="s">
        <v>59</v>
      </c>
      <c r="C177" s="108" t="s">
        <v>153</v>
      </c>
      <c r="D177" s="108" t="s">
        <v>135</v>
      </c>
      <c r="E177" s="108" t="s">
        <v>316</v>
      </c>
      <c r="F177" s="108" t="s">
        <v>158</v>
      </c>
      <c r="G177" s="109">
        <f>G178+G181</f>
        <v>32452730.81</v>
      </c>
      <c r="H177" s="50"/>
    </row>
    <row r="178" spans="1:8" ht="12.75">
      <c r="A178" s="81" t="s">
        <v>314</v>
      </c>
      <c r="B178" s="108" t="s">
        <v>59</v>
      </c>
      <c r="C178" s="108" t="s">
        <v>153</v>
      </c>
      <c r="D178" s="108" t="s">
        <v>135</v>
      </c>
      <c r="E178" s="108" t="s">
        <v>317</v>
      </c>
      <c r="F178" s="81" t="s">
        <v>158</v>
      </c>
      <c r="G178" s="109">
        <f>G179</f>
        <v>5835564.8</v>
      </c>
      <c r="H178" s="50"/>
    </row>
    <row r="179" spans="1:8" ht="36">
      <c r="A179" s="110" t="s">
        <v>315</v>
      </c>
      <c r="B179" s="111" t="s">
        <v>59</v>
      </c>
      <c r="C179" s="111" t="s">
        <v>153</v>
      </c>
      <c r="D179" s="111" t="s">
        <v>135</v>
      </c>
      <c r="E179" s="111" t="s">
        <v>318</v>
      </c>
      <c r="F179" s="111" t="s">
        <v>158</v>
      </c>
      <c r="G179" s="88">
        <f>G180</f>
        <v>5835564.8</v>
      </c>
      <c r="H179" s="50"/>
    </row>
    <row r="180" spans="1:8" ht="12.75">
      <c r="A180" s="112" t="s">
        <v>48</v>
      </c>
      <c r="B180" s="113" t="s">
        <v>59</v>
      </c>
      <c r="C180" s="113" t="s">
        <v>153</v>
      </c>
      <c r="D180" s="113" t="s">
        <v>135</v>
      </c>
      <c r="E180" s="113" t="s">
        <v>318</v>
      </c>
      <c r="F180" s="113" t="s">
        <v>49</v>
      </c>
      <c r="G180" s="89">
        <v>5835564.8</v>
      </c>
      <c r="H180" s="50"/>
    </row>
    <row r="181" spans="1:8" s="42" customFormat="1" ht="25.5">
      <c r="A181" s="81" t="s">
        <v>319</v>
      </c>
      <c r="B181" s="108" t="s">
        <v>59</v>
      </c>
      <c r="C181" s="108" t="s">
        <v>153</v>
      </c>
      <c r="D181" s="108" t="s">
        <v>135</v>
      </c>
      <c r="E181" s="108" t="s">
        <v>321</v>
      </c>
      <c r="F181" s="81" t="s">
        <v>158</v>
      </c>
      <c r="G181" s="88">
        <f>G182+G185+G187</f>
        <v>26617166.009999998</v>
      </c>
      <c r="H181" s="51"/>
    </row>
    <row r="182" spans="1:8" ht="12.75">
      <c r="A182" s="110" t="s">
        <v>448</v>
      </c>
      <c r="B182" s="111" t="s">
        <v>59</v>
      </c>
      <c r="C182" s="111" t="s">
        <v>153</v>
      </c>
      <c r="D182" s="111" t="s">
        <v>135</v>
      </c>
      <c r="E182" s="111" t="s">
        <v>449</v>
      </c>
      <c r="F182" s="111" t="s">
        <v>158</v>
      </c>
      <c r="G182" s="88">
        <f>G183+G184</f>
        <v>959786.75</v>
      </c>
      <c r="H182" s="50"/>
    </row>
    <row r="183" spans="1:8" ht="12.75">
      <c r="A183" s="112" t="s">
        <v>68</v>
      </c>
      <c r="B183" s="113" t="s">
        <v>59</v>
      </c>
      <c r="C183" s="113" t="s">
        <v>153</v>
      </c>
      <c r="D183" s="113" t="s">
        <v>135</v>
      </c>
      <c r="E183" s="113" t="s">
        <v>449</v>
      </c>
      <c r="F183" s="113" t="s">
        <v>69</v>
      </c>
      <c r="G183" s="89">
        <v>500000</v>
      </c>
      <c r="H183" s="50"/>
    </row>
    <row r="184" spans="1:8" s="42" customFormat="1" ht="12">
      <c r="A184" s="112" t="s">
        <v>48</v>
      </c>
      <c r="B184" s="113" t="s">
        <v>59</v>
      </c>
      <c r="C184" s="113" t="s">
        <v>153</v>
      </c>
      <c r="D184" s="113" t="s">
        <v>135</v>
      </c>
      <c r="E184" s="113" t="s">
        <v>449</v>
      </c>
      <c r="F184" s="113" t="s">
        <v>49</v>
      </c>
      <c r="G184" s="89">
        <v>459786.75</v>
      </c>
      <c r="H184" s="51"/>
    </row>
    <row r="185" spans="1:8" ht="12.75">
      <c r="A185" s="110" t="s">
        <v>320</v>
      </c>
      <c r="B185" s="111" t="s">
        <v>59</v>
      </c>
      <c r="C185" s="111" t="s">
        <v>153</v>
      </c>
      <c r="D185" s="111" t="s">
        <v>135</v>
      </c>
      <c r="E185" s="111" t="s">
        <v>322</v>
      </c>
      <c r="F185" s="111" t="s">
        <v>158</v>
      </c>
      <c r="G185" s="88">
        <f>G186</f>
        <v>174464.15</v>
      </c>
      <c r="H185" s="50"/>
    </row>
    <row r="186" spans="1:8" s="42" customFormat="1" ht="22.5">
      <c r="A186" s="112" t="s">
        <v>160</v>
      </c>
      <c r="B186" s="113" t="s">
        <v>59</v>
      </c>
      <c r="C186" s="113" t="s">
        <v>153</v>
      </c>
      <c r="D186" s="113" t="s">
        <v>135</v>
      </c>
      <c r="E186" s="113" t="s">
        <v>322</v>
      </c>
      <c r="F186" s="113" t="s">
        <v>146</v>
      </c>
      <c r="G186" s="89">
        <v>174464.15</v>
      </c>
      <c r="H186" s="51"/>
    </row>
    <row r="187" spans="1:8" s="42" customFormat="1" ht="36">
      <c r="A187" s="110" t="s">
        <v>450</v>
      </c>
      <c r="B187" s="111" t="s">
        <v>59</v>
      </c>
      <c r="C187" s="111" t="s">
        <v>153</v>
      </c>
      <c r="D187" s="111" t="s">
        <v>135</v>
      </c>
      <c r="E187" s="111" t="s">
        <v>390</v>
      </c>
      <c r="F187" s="111" t="s">
        <v>158</v>
      </c>
      <c r="G187" s="109">
        <f>G188</f>
        <v>25482915.11</v>
      </c>
      <c r="H187" s="51"/>
    </row>
    <row r="188" spans="1:8" s="42" customFormat="1" ht="12">
      <c r="A188" s="112" t="s">
        <v>48</v>
      </c>
      <c r="B188" s="113" t="s">
        <v>59</v>
      </c>
      <c r="C188" s="113" t="s">
        <v>153</v>
      </c>
      <c r="D188" s="113" t="s">
        <v>135</v>
      </c>
      <c r="E188" s="113" t="s">
        <v>390</v>
      </c>
      <c r="F188" s="113" t="s">
        <v>49</v>
      </c>
      <c r="G188" s="89">
        <v>25482915.11</v>
      </c>
      <c r="H188" s="51"/>
    </row>
    <row r="189" spans="1:8" s="42" customFormat="1" ht="51">
      <c r="A189" s="81" t="s">
        <v>323</v>
      </c>
      <c r="B189" s="108" t="s">
        <v>59</v>
      </c>
      <c r="C189" s="108" t="s">
        <v>153</v>
      </c>
      <c r="D189" s="108" t="s">
        <v>135</v>
      </c>
      <c r="E189" s="108" t="s">
        <v>327</v>
      </c>
      <c r="F189" s="108" t="s">
        <v>158</v>
      </c>
      <c r="G189" s="88">
        <f>G190+G195</f>
        <v>30477216.49</v>
      </c>
      <c r="H189" s="51"/>
    </row>
    <row r="190" spans="1:8" s="42" customFormat="1" ht="25.5">
      <c r="A190" s="81" t="s">
        <v>324</v>
      </c>
      <c r="B190" s="108" t="s">
        <v>59</v>
      </c>
      <c r="C190" s="108" t="s">
        <v>153</v>
      </c>
      <c r="D190" s="108" t="s">
        <v>135</v>
      </c>
      <c r="E190" s="108" t="s">
        <v>326</v>
      </c>
      <c r="F190" s="81" t="s">
        <v>158</v>
      </c>
      <c r="G190" s="109">
        <f>G191+G193</f>
        <v>27237216.49</v>
      </c>
      <c r="H190" s="51"/>
    </row>
    <row r="191" spans="1:8" s="42" customFormat="1" ht="12.75">
      <c r="A191" s="110" t="s">
        <v>325</v>
      </c>
      <c r="B191" s="111" t="s">
        <v>59</v>
      </c>
      <c r="C191" s="111" t="s">
        <v>153</v>
      </c>
      <c r="D191" s="111" t="s">
        <v>135</v>
      </c>
      <c r="E191" s="111" t="s">
        <v>328</v>
      </c>
      <c r="F191" s="111" t="s">
        <v>158</v>
      </c>
      <c r="G191" s="109">
        <f>G192</f>
        <v>26420100</v>
      </c>
      <c r="H191" s="51"/>
    </row>
    <row r="192" spans="1:8" s="42" customFormat="1" ht="12">
      <c r="A192" s="112" t="s">
        <v>48</v>
      </c>
      <c r="B192" s="113" t="s">
        <v>59</v>
      </c>
      <c r="C192" s="113" t="s">
        <v>153</v>
      </c>
      <c r="D192" s="113" t="s">
        <v>135</v>
      </c>
      <c r="E192" s="113" t="s">
        <v>328</v>
      </c>
      <c r="F192" s="113" t="s">
        <v>49</v>
      </c>
      <c r="G192" s="89">
        <v>26420100</v>
      </c>
      <c r="H192" s="51"/>
    </row>
    <row r="193" spans="1:8" ht="12.75">
      <c r="A193" s="110" t="s">
        <v>329</v>
      </c>
      <c r="B193" s="111" t="s">
        <v>59</v>
      </c>
      <c r="C193" s="111" t="s">
        <v>153</v>
      </c>
      <c r="D193" s="111" t="s">
        <v>135</v>
      </c>
      <c r="E193" s="111" t="s">
        <v>330</v>
      </c>
      <c r="F193" s="111" t="s">
        <v>158</v>
      </c>
      <c r="G193" s="88">
        <f>G194</f>
        <v>817116.49</v>
      </c>
      <c r="H193" s="50"/>
    </row>
    <row r="194" spans="1:8" ht="12.75">
      <c r="A194" s="112" t="s">
        <v>48</v>
      </c>
      <c r="B194" s="113" t="s">
        <v>59</v>
      </c>
      <c r="C194" s="113" t="s">
        <v>153</v>
      </c>
      <c r="D194" s="113" t="s">
        <v>135</v>
      </c>
      <c r="E194" s="113" t="s">
        <v>330</v>
      </c>
      <c r="F194" s="113" t="s">
        <v>49</v>
      </c>
      <c r="G194" s="89">
        <v>817116.49</v>
      </c>
      <c r="H194" s="50"/>
    </row>
    <row r="195" spans="1:9" ht="25.5">
      <c r="A195" s="81" t="s">
        <v>331</v>
      </c>
      <c r="B195" s="108" t="s">
        <v>59</v>
      </c>
      <c r="C195" s="108" t="s">
        <v>153</v>
      </c>
      <c r="D195" s="108" t="s">
        <v>135</v>
      </c>
      <c r="E195" s="108" t="s">
        <v>332</v>
      </c>
      <c r="F195" s="81" t="s">
        <v>158</v>
      </c>
      <c r="G195" s="88">
        <f>G196</f>
        <v>3240000</v>
      </c>
      <c r="H195" s="50"/>
      <c r="I195" s="49"/>
    </row>
    <row r="196" spans="1:8" ht="24">
      <c r="A196" s="110" t="s">
        <v>451</v>
      </c>
      <c r="B196" s="111" t="s">
        <v>59</v>
      </c>
      <c r="C196" s="111" t="s">
        <v>153</v>
      </c>
      <c r="D196" s="111" t="s">
        <v>135</v>
      </c>
      <c r="E196" s="111" t="s">
        <v>452</v>
      </c>
      <c r="F196" s="111" t="s">
        <v>158</v>
      </c>
      <c r="G196" s="88">
        <f>G197</f>
        <v>3240000</v>
      </c>
      <c r="H196" s="45"/>
    </row>
    <row r="197" spans="1:8" s="42" customFormat="1" ht="12">
      <c r="A197" s="112" t="s">
        <v>68</v>
      </c>
      <c r="B197" s="113" t="s">
        <v>59</v>
      </c>
      <c r="C197" s="113" t="s">
        <v>153</v>
      </c>
      <c r="D197" s="113" t="s">
        <v>135</v>
      </c>
      <c r="E197" s="113" t="s">
        <v>452</v>
      </c>
      <c r="F197" s="113" t="s">
        <v>69</v>
      </c>
      <c r="G197" s="89">
        <v>3240000</v>
      </c>
      <c r="H197" s="46"/>
    </row>
    <row r="198" spans="1:8" ht="12.75">
      <c r="A198" s="105" t="s">
        <v>155</v>
      </c>
      <c r="B198" s="106" t="s">
        <v>59</v>
      </c>
      <c r="C198" s="106" t="s">
        <v>153</v>
      </c>
      <c r="D198" s="106" t="s">
        <v>139</v>
      </c>
      <c r="E198" s="106" t="s">
        <v>158</v>
      </c>
      <c r="F198" s="106" t="s">
        <v>158</v>
      </c>
      <c r="G198" s="107">
        <f>G199+G223</f>
        <v>92115982.28999999</v>
      </c>
      <c r="H198" s="45"/>
    </row>
    <row r="199" spans="1:8" ht="51">
      <c r="A199" s="81" t="s">
        <v>186</v>
      </c>
      <c r="B199" s="108" t="s">
        <v>59</v>
      </c>
      <c r="C199" s="108" t="s">
        <v>153</v>
      </c>
      <c r="D199" s="108" t="s">
        <v>139</v>
      </c>
      <c r="E199" s="108" t="s">
        <v>8</v>
      </c>
      <c r="F199" s="108" t="s">
        <v>158</v>
      </c>
      <c r="G199" s="109">
        <f>G200</f>
        <v>31802415.439999998</v>
      </c>
      <c r="H199" s="45"/>
    </row>
    <row r="200" spans="1:8" ht="38.25">
      <c r="A200" s="81" t="s">
        <v>187</v>
      </c>
      <c r="B200" s="108" t="s">
        <v>59</v>
      </c>
      <c r="C200" s="108" t="s">
        <v>153</v>
      </c>
      <c r="D200" s="108" t="s">
        <v>139</v>
      </c>
      <c r="E200" s="108" t="s">
        <v>188</v>
      </c>
      <c r="F200" s="108" t="s">
        <v>158</v>
      </c>
      <c r="G200" s="109">
        <f>G201+G218</f>
        <v>31802415.439999998</v>
      </c>
      <c r="H200" s="45"/>
    </row>
    <row r="201" spans="1:8" ht="38.25">
      <c r="A201" s="81" t="s">
        <v>333</v>
      </c>
      <c r="B201" s="108" t="s">
        <v>59</v>
      </c>
      <c r="C201" s="108" t="s">
        <v>153</v>
      </c>
      <c r="D201" s="108" t="s">
        <v>139</v>
      </c>
      <c r="E201" s="108" t="s">
        <v>334</v>
      </c>
      <c r="F201" s="81" t="s">
        <v>158</v>
      </c>
      <c r="G201" s="109">
        <f>G202+G206+G210+G212+G214+G204+G208+G216</f>
        <v>27170359.24</v>
      </c>
      <c r="H201" s="45"/>
    </row>
    <row r="202" spans="1:12" ht="12.75">
      <c r="A202" s="110" t="s">
        <v>335</v>
      </c>
      <c r="B202" s="111" t="s">
        <v>59</v>
      </c>
      <c r="C202" s="111" t="s">
        <v>153</v>
      </c>
      <c r="D202" s="111" t="s">
        <v>139</v>
      </c>
      <c r="E202" s="111" t="s">
        <v>336</v>
      </c>
      <c r="F202" s="111" t="s">
        <v>158</v>
      </c>
      <c r="G202" s="88">
        <f>G203</f>
        <v>6326477.87</v>
      </c>
      <c r="H202" s="45"/>
      <c r="I202" s="48"/>
      <c r="J202" s="48"/>
      <c r="K202" s="48"/>
      <c r="L202" s="48"/>
    </row>
    <row r="203" spans="1:12" s="42" customFormat="1" ht="22.5">
      <c r="A203" s="112" t="s">
        <v>160</v>
      </c>
      <c r="B203" s="113" t="s">
        <v>59</v>
      </c>
      <c r="C203" s="113" t="s">
        <v>153</v>
      </c>
      <c r="D203" s="113" t="s">
        <v>139</v>
      </c>
      <c r="E203" s="113" t="s">
        <v>336</v>
      </c>
      <c r="F203" s="113" t="s">
        <v>146</v>
      </c>
      <c r="G203" s="89">
        <v>6326477.87</v>
      </c>
      <c r="H203" s="46"/>
      <c r="I203" s="47"/>
      <c r="J203" s="47"/>
      <c r="K203" s="47"/>
      <c r="L203" s="47"/>
    </row>
    <row r="204" spans="1:12" s="42" customFormat="1" ht="12">
      <c r="A204" s="110" t="s">
        <v>337</v>
      </c>
      <c r="B204" s="111" t="s">
        <v>59</v>
      </c>
      <c r="C204" s="111" t="s">
        <v>153</v>
      </c>
      <c r="D204" s="111" t="s">
        <v>139</v>
      </c>
      <c r="E204" s="111" t="s">
        <v>338</v>
      </c>
      <c r="F204" s="111" t="s">
        <v>158</v>
      </c>
      <c r="G204" s="88">
        <f>G205</f>
        <v>5219640.75</v>
      </c>
      <c r="H204" s="46"/>
      <c r="I204" s="47"/>
      <c r="J204" s="47"/>
      <c r="K204" s="47"/>
      <c r="L204" s="47"/>
    </row>
    <row r="205" spans="1:8" ht="22.5">
      <c r="A205" s="112" t="s">
        <v>160</v>
      </c>
      <c r="B205" s="113" t="s">
        <v>59</v>
      </c>
      <c r="C205" s="113" t="s">
        <v>153</v>
      </c>
      <c r="D205" s="113" t="s">
        <v>139</v>
      </c>
      <c r="E205" s="113" t="s">
        <v>338</v>
      </c>
      <c r="F205" s="113" t="s">
        <v>146</v>
      </c>
      <c r="G205" s="89">
        <v>5219640.75</v>
      </c>
      <c r="H205" s="45"/>
    </row>
    <row r="206" spans="1:8" ht="12.75">
      <c r="A206" s="110" t="s">
        <v>339</v>
      </c>
      <c r="B206" s="111" t="s">
        <v>59</v>
      </c>
      <c r="C206" s="111" t="s">
        <v>153</v>
      </c>
      <c r="D206" s="111" t="s">
        <v>139</v>
      </c>
      <c r="E206" s="111" t="s">
        <v>340</v>
      </c>
      <c r="F206" s="111" t="s">
        <v>158</v>
      </c>
      <c r="G206" s="88">
        <f>G207</f>
        <v>483483</v>
      </c>
      <c r="H206" s="45"/>
    </row>
    <row r="207" spans="1:8" ht="22.5">
      <c r="A207" s="112" t="s">
        <v>160</v>
      </c>
      <c r="B207" s="113" t="s">
        <v>59</v>
      </c>
      <c r="C207" s="113" t="s">
        <v>153</v>
      </c>
      <c r="D207" s="113" t="s">
        <v>139</v>
      </c>
      <c r="E207" s="113" t="s">
        <v>340</v>
      </c>
      <c r="F207" s="113" t="s">
        <v>146</v>
      </c>
      <c r="G207" s="89">
        <v>483483</v>
      </c>
      <c r="H207" s="45"/>
    </row>
    <row r="208" spans="1:8" ht="12.75">
      <c r="A208" s="110" t="s">
        <v>341</v>
      </c>
      <c r="B208" s="111" t="s">
        <v>59</v>
      </c>
      <c r="C208" s="111" t="s">
        <v>153</v>
      </c>
      <c r="D208" s="111" t="s">
        <v>139</v>
      </c>
      <c r="E208" s="111" t="s">
        <v>342</v>
      </c>
      <c r="F208" s="111" t="s">
        <v>158</v>
      </c>
      <c r="G208" s="88">
        <f>G209</f>
        <v>9323370.34</v>
      </c>
      <c r="H208" s="45"/>
    </row>
    <row r="209" spans="1:8" ht="22.5">
      <c r="A209" s="112" t="s">
        <v>160</v>
      </c>
      <c r="B209" s="113" t="s">
        <v>59</v>
      </c>
      <c r="C209" s="113" t="s">
        <v>153</v>
      </c>
      <c r="D209" s="113" t="s">
        <v>139</v>
      </c>
      <c r="E209" s="113" t="s">
        <v>342</v>
      </c>
      <c r="F209" s="113" t="s">
        <v>146</v>
      </c>
      <c r="G209" s="89">
        <v>9323370.34</v>
      </c>
      <c r="H209" s="45"/>
    </row>
    <row r="210" spans="1:8" ht="12.75">
      <c r="A210" s="110" t="s">
        <v>343</v>
      </c>
      <c r="B210" s="111" t="s">
        <v>59</v>
      </c>
      <c r="C210" s="111" t="s">
        <v>153</v>
      </c>
      <c r="D210" s="111" t="s">
        <v>139</v>
      </c>
      <c r="E210" s="111" t="s">
        <v>344</v>
      </c>
      <c r="F210" s="111" t="s">
        <v>158</v>
      </c>
      <c r="G210" s="88">
        <f>G211</f>
        <v>557183.02</v>
      </c>
      <c r="H210" s="45"/>
    </row>
    <row r="211" spans="1:8" ht="22.5">
      <c r="A211" s="112" t="s">
        <v>160</v>
      </c>
      <c r="B211" s="113" t="s">
        <v>59</v>
      </c>
      <c r="C211" s="113" t="s">
        <v>153</v>
      </c>
      <c r="D211" s="113" t="s">
        <v>139</v>
      </c>
      <c r="E211" s="113" t="s">
        <v>344</v>
      </c>
      <c r="F211" s="113" t="s">
        <v>146</v>
      </c>
      <c r="G211" s="89">
        <v>557183.02</v>
      </c>
      <c r="H211" s="45"/>
    </row>
    <row r="212" spans="1:8" ht="24">
      <c r="A212" s="110" t="s">
        <v>453</v>
      </c>
      <c r="B212" s="111" t="s">
        <v>59</v>
      </c>
      <c r="C212" s="111" t="s">
        <v>153</v>
      </c>
      <c r="D212" s="111" t="s">
        <v>139</v>
      </c>
      <c r="E212" s="111" t="s">
        <v>454</v>
      </c>
      <c r="F212" s="111" t="s">
        <v>158</v>
      </c>
      <c r="G212" s="88">
        <f>G213</f>
        <v>4203424.67</v>
      </c>
      <c r="H212" s="45"/>
    </row>
    <row r="213" spans="1:8" ht="22.5">
      <c r="A213" s="112" t="s">
        <v>160</v>
      </c>
      <c r="B213" s="113" t="s">
        <v>59</v>
      </c>
      <c r="C213" s="113" t="s">
        <v>153</v>
      </c>
      <c r="D213" s="113" t="s">
        <v>139</v>
      </c>
      <c r="E213" s="113" t="s">
        <v>454</v>
      </c>
      <c r="F213" s="113" t="s">
        <v>146</v>
      </c>
      <c r="G213" s="89">
        <v>4203424.67</v>
      </c>
      <c r="H213" s="45"/>
    </row>
    <row r="214" spans="1:8" ht="12.75">
      <c r="A214" s="110" t="s">
        <v>455</v>
      </c>
      <c r="B214" s="111" t="s">
        <v>59</v>
      </c>
      <c r="C214" s="111" t="s">
        <v>153</v>
      </c>
      <c r="D214" s="111" t="s">
        <v>139</v>
      </c>
      <c r="E214" s="111" t="s">
        <v>456</v>
      </c>
      <c r="F214" s="111" t="s">
        <v>158</v>
      </c>
      <c r="G214" s="88">
        <f>G215</f>
        <v>28239.59</v>
      </c>
      <c r="H214" s="45"/>
    </row>
    <row r="215" spans="1:8" ht="22.5">
      <c r="A215" s="112" t="s">
        <v>160</v>
      </c>
      <c r="B215" s="113" t="s">
        <v>59</v>
      </c>
      <c r="C215" s="113" t="s">
        <v>153</v>
      </c>
      <c r="D215" s="113" t="s">
        <v>139</v>
      </c>
      <c r="E215" s="113" t="s">
        <v>456</v>
      </c>
      <c r="F215" s="113" t="s">
        <v>146</v>
      </c>
      <c r="G215" s="88">
        <v>28239.59</v>
      </c>
      <c r="H215" s="45"/>
    </row>
    <row r="216" spans="1:8" ht="24">
      <c r="A216" s="110" t="s">
        <v>345</v>
      </c>
      <c r="B216" s="111" t="s">
        <v>59</v>
      </c>
      <c r="C216" s="111" t="s">
        <v>153</v>
      </c>
      <c r="D216" s="111" t="s">
        <v>139</v>
      </c>
      <c r="E216" s="111" t="s">
        <v>346</v>
      </c>
      <c r="F216" s="111" t="s">
        <v>158</v>
      </c>
      <c r="G216" s="88">
        <f>G217</f>
        <v>1028540</v>
      </c>
      <c r="H216" s="45"/>
    </row>
    <row r="217" spans="1:8" s="42" customFormat="1" ht="22.5">
      <c r="A217" s="112" t="s">
        <v>160</v>
      </c>
      <c r="B217" s="113" t="s">
        <v>59</v>
      </c>
      <c r="C217" s="113" t="s">
        <v>153</v>
      </c>
      <c r="D217" s="113" t="s">
        <v>139</v>
      </c>
      <c r="E217" s="113" t="s">
        <v>346</v>
      </c>
      <c r="F217" s="113" t="s">
        <v>146</v>
      </c>
      <c r="G217" s="89">
        <v>1028540</v>
      </c>
      <c r="H217" s="46"/>
    </row>
    <row r="218" spans="1:7" ht="51">
      <c r="A218" s="81" t="s">
        <v>457</v>
      </c>
      <c r="B218" s="108" t="s">
        <v>59</v>
      </c>
      <c r="C218" s="108" t="s">
        <v>153</v>
      </c>
      <c r="D218" s="108" t="s">
        <v>139</v>
      </c>
      <c r="E218" s="108" t="s">
        <v>189</v>
      </c>
      <c r="F218" s="81" t="s">
        <v>158</v>
      </c>
      <c r="G218" s="109">
        <f>G219+G221</f>
        <v>4632056.2</v>
      </c>
    </row>
    <row r="219" spans="1:7" ht="12.75">
      <c r="A219" s="110" t="s">
        <v>347</v>
      </c>
      <c r="B219" s="111" t="s">
        <v>59</v>
      </c>
      <c r="C219" s="111" t="s">
        <v>153</v>
      </c>
      <c r="D219" s="111" t="s">
        <v>139</v>
      </c>
      <c r="E219" s="111" t="s">
        <v>348</v>
      </c>
      <c r="F219" s="111" t="s">
        <v>158</v>
      </c>
      <c r="G219" s="88">
        <f>G220</f>
        <v>1733526.18</v>
      </c>
    </row>
    <row r="220" spans="1:7" ht="22.5">
      <c r="A220" s="112" t="s">
        <v>160</v>
      </c>
      <c r="B220" s="113" t="s">
        <v>59</v>
      </c>
      <c r="C220" s="113" t="s">
        <v>153</v>
      </c>
      <c r="D220" s="113" t="s">
        <v>139</v>
      </c>
      <c r="E220" s="113" t="s">
        <v>348</v>
      </c>
      <c r="F220" s="113" t="s">
        <v>146</v>
      </c>
      <c r="G220" s="89">
        <v>1733526.18</v>
      </c>
    </row>
    <row r="221" spans="1:7" ht="36">
      <c r="A221" s="110" t="s">
        <v>458</v>
      </c>
      <c r="B221" s="111" t="s">
        <v>59</v>
      </c>
      <c r="C221" s="111" t="s">
        <v>153</v>
      </c>
      <c r="D221" s="111" t="s">
        <v>139</v>
      </c>
      <c r="E221" s="111" t="s">
        <v>459</v>
      </c>
      <c r="F221" s="111" t="s">
        <v>158</v>
      </c>
      <c r="G221" s="88">
        <f>G222</f>
        <v>2898530.02</v>
      </c>
    </row>
    <row r="222" spans="1:7" ht="12.75">
      <c r="A222" s="112" t="s">
        <v>48</v>
      </c>
      <c r="B222" s="113" t="s">
        <v>59</v>
      </c>
      <c r="C222" s="113" t="s">
        <v>153</v>
      </c>
      <c r="D222" s="113" t="s">
        <v>139</v>
      </c>
      <c r="E222" s="113" t="s">
        <v>459</v>
      </c>
      <c r="F222" s="113" t="s">
        <v>49</v>
      </c>
      <c r="G222" s="89">
        <v>2898530.02</v>
      </c>
    </row>
    <row r="223" spans="1:7" ht="38.25">
      <c r="A223" s="81" t="s">
        <v>349</v>
      </c>
      <c r="B223" s="108" t="s">
        <v>59</v>
      </c>
      <c r="C223" s="108" t="s">
        <v>153</v>
      </c>
      <c r="D223" s="108" t="s">
        <v>139</v>
      </c>
      <c r="E223" s="108" t="s">
        <v>17</v>
      </c>
      <c r="F223" s="108" t="s">
        <v>158</v>
      </c>
      <c r="G223" s="109">
        <f>G224+G243</f>
        <v>60313566.849999994</v>
      </c>
    </row>
    <row r="224" spans="1:7" ht="25.5">
      <c r="A224" s="81" t="s">
        <v>350</v>
      </c>
      <c r="B224" s="108" t="s">
        <v>59</v>
      </c>
      <c r="C224" s="108" t="s">
        <v>153</v>
      </c>
      <c r="D224" s="108" t="s">
        <v>139</v>
      </c>
      <c r="E224" s="108" t="s">
        <v>351</v>
      </c>
      <c r="F224" s="108" t="s">
        <v>158</v>
      </c>
      <c r="G224" s="109">
        <f>G225+G228+G235+G240</f>
        <v>58761190.41</v>
      </c>
    </row>
    <row r="225" spans="1:7" s="42" customFormat="1" ht="25.5">
      <c r="A225" s="81" t="s">
        <v>352</v>
      </c>
      <c r="B225" s="108" t="s">
        <v>59</v>
      </c>
      <c r="C225" s="108" t="s">
        <v>153</v>
      </c>
      <c r="D225" s="108" t="s">
        <v>139</v>
      </c>
      <c r="E225" s="108" t="s">
        <v>354</v>
      </c>
      <c r="F225" s="81" t="s">
        <v>158</v>
      </c>
      <c r="G225" s="109">
        <f>G226</f>
        <v>3000</v>
      </c>
    </row>
    <row r="226" spans="1:7" s="42" customFormat="1" ht="12">
      <c r="A226" s="110" t="s">
        <v>353</v>
      </c>
      <c r="B226" s="111" t="s">
        <v>59</v>
      </c>
      <c r="C226" s="111" t="s">
        <v>153</v>
      </c>
      <c r="D226" s="111" t="s">
        <v>139</v>
      </c>
      <c r="E226" s="111" t="s">
        <v>355</v>
      </c>
      <c r="F226" s="111" t="s">
        <v>158</v>
      </c>
      <c r="G226" s="88">
        <f>G227</f>
        <v>3000</v>
      </c>
    </row>
    <row r="227" spans="1:7" ht="22.5">
      <c r="A227" s="112" t="s">
        <v>160</v>
      </c>
      <c r="B227" s="113" t="s">
        <v>59</v>
      </c>
      <c r="C227" s="113" t="s">
        <v>153</v>
      </c>
      <c r="D227" s="113" t="s">
        <v>139</v>
      </c>
      <c r="E227" s="113" t="s">
        <v>355</v>
      </c>
      <c r="F227" s="113" t="s">
        <v>146</v>
      </c>
      <c r="G227" s="89">
        <v>3000</v>
      </c>
    </row>
    <row r="228" spans="1:7" ht="25.5">
      <c r="A228" s="81" t="s">
        <v>460</v>
      </c>
      <c r="B228" s="108" t="s">
        <v>59</v>
      </c>
      <c r="C228" s="108" t="s">
        <v>153</v>
      </c>
      <c r="D228" s="108" t="s">
        <v>139</v>
      </c>
      <c r="E228" s="108" t="s">
        <v>357</v>
      </c>
      <c r="F228" s="81" t="s">
        <v>158</v>
      </c>
      <c r="G228" s="109">
        <f>G229+G231+G233</f>
        <v>3493890.41</v>
      </c>
    </row>
    <row r="229" spans="1:7" ht="24">
      <c r="A229" s="110" t="s">
        <v>356</v>
      </c>
      <c r="B229" s="111" t="s">
        <v>59</v>
      </c>
      <c r="C229" s="111" t="s">
        <v>153</v>
      </c>
      <c r="D229" s="111" t="s">
        <v>139</v>
      </c>
      <c r="E229" s="111" t="s">
        <v>358</v>
      </c>
      <c r="F229" s="111" t="s">
        <v>158</v>
      </c>
      <c r="G229" s="88">
        <f>G230</f>
        <v>2866162.97</v>
      </c>
    </row>
    <row r="230" spans="1:7" ht="22.5">
      <c r="A230" s="112" t="s">
        <v>160</v>
      </c>
      <c r="B230" s="113" t="s">
        <v>59</v>
      </c>
      <c r="C230" s="113" t="s">
        <v>153</v>
      </c>
      <c r="D230" s="113" t="s">
        <v>139</v>
      </c>
      <c r="E230" s="113" t="s">
        <v>358</v>
      </c>
      <c r="F230" s="113" t="s">
        <v>146</v>
      </c>
      <c r="G230" s="89">
        <v>2866162.97</v>
      </c>
    </row>
    <row r="231" spans="1:7" ht="36">
      <c r="A231" s="110" t="s">
        <v>163</v>
      </c>
      <c r="B231" s="111" t="s">
        <v>59</v>
      </c>
      <c r="C231" s="111" t="s">
        <v>153</v>
      </c>
      <c r="D231" s="111" t="s">
        <v>139</v>
      </c>
      <c r="E231" s="111" t="s">
        <v>359</v>
      </c>
      <c r="F231" s="111" t="s">
        <v>158</v>
      </c>
      <c r="G231" s="88">
        <f>G232</f>
        <v>65787.35</v>
      </c>
    </row>
    <row r="232" spans="1:7" ht="22.5">
      <c r="A232" s="112" t="s">
        <v>160</v>
      </c>
      <c r="B232" s="113" t="s">
        <v>59</v>
      </c>
      <c r="C232" s="113" t="s">
        <v>153</v>
      </c>
      <c r="D232" s="113" t="s">
        <v>139</v>
      </c>
      <c r="E232" s="113" t="s">
        <v>359</v>
      </c>
      <c r="F232" s="113" t="s">
        <v>146</v>
      </c>
      <c r="G232" s="89">
        <v>65787.35</v>
      </c>
    </row>
    <row r="233" spans="1:7" ht="24">
      <c r="A233" s="110" t="s">
        <v>23</v>
      </c>
      <c r="B233" s="111" t="s">
        <v>59</v>
      </c>
      <c r="C233" s="111" t="s">
        <v>153</v>
      </c>
      <c r="D233" s="111" t="s">
        <v>139</v>
      </c>
      <c r="E233" s="111" t="s">
        <v>360</v>
      </c>
      <c r="F233" s="111" t="s">
        <v>158</v>
      </c>
      <c r="G233" s="88">
        <f>G234</f>
        <v>561940.09</v>
      </c>
    </row>
    <row r="234" spans="1:7" ht="22.5">
      <c r="A234" s="112" t="s">
        <v>160</v>
      </c>
      <c r="B234" s="113" t="s">
        <v>59</v>
      </c>
      <c r="C234" s="113" t="s">
        <v>153</v>
      </c>
      <c r="D234" s="113" t="s">
        <v>139</v>
      </c>
      <c r="E234" s="113" t="s">
        <v>360</v>
      </c>
      <c r="F234" s="113" t="s">
        <v>146</v>
      </c>
      <c r="G234" s="89">
        <v>561940.09</v>
      </c>
    </row>
    <row r="235" spans="1:7" ht="12.75">
      <c r="A235" s="81" t="s">
        <v>361</v>
      </c>
      <c r="B235" s="108" t="s">
        <v>59</v>
      </c>
      <c r="C235" s="108" t="s">
        <v>153</v>
      </c>
      <c r="D235" s="108" t="s">
        <v>139</v>
      </c>
      <c r="E235" s="108" t="s">
        <v>363</v>
      </c>
      <c r="F235" s="81" t="s">
        <v>158</v>
      </c>
      <c r="G235" s="109">
        <f>G236+G238</f>
        <v>43103900</v>
      </c>
    </row>
    <row r="236" spans="1:7" ht="24">
      <c r="A236" s="110" t="s">
        <v>362</v>
      </c>
      <c r="B236" s="111" t="s">
        <v>59</v>
      </c>
      <c r="C236" s="111" t="s">
        <v>153</v>
      </c>
      <c r="D236" s="111" t="s">
        <v>139</v>
      </c>
      <c r="E236" s="111" t="s">
        <v>364</v>
      </c>
      <c r="F236" s="111" t="s">
        <v>158</v>
      </c>
      <c r="G236" s="88">
        <f>G237</f>
        <v>41810700</v>
      </c>
    </row>
    <row r="237" spans="1:7" ht="22.5">
      <c r="A237" s="112" t="s">
        <v>160</v>
      </c>
      <c r="B237" s="113" t="s">
        <v>59</v>
      </c>
      <c r="C237" s="113" t="s">
        <v>153</v>
      </c>
      <c r="D237" s="113" t="s">
        <v>139</v>
      </c>
      <c r="E237" s="113" t="s">
        <v>364</v>
      </c>
      <c r="F237" s="113" t="s">
        <v>146</v>
      </c>
      <c r="G237" s="89">
        <v>41810700</v>
      </c>
    </row>
    <row r="238" spans="1:7" ht="12.75">
      <c r="A238" s="110" t="s">
        <v>365</v>
      </c>
      <c r="B238" s="111" t="s">
        <v>59</v>
      </c>
      <c r="C238" s="111" t="s">
        <v>153</v>
      </c>
      <c r="D238" s="111" t="s">
        <v>139</v>
      </c>
      <c r="E238" s="111" t="s">
        <v>366</v>
      </c>
      <c r="F238" s="111" t="s">
        <v>158</v>
      </c>
      <c r="G238" s="88">
        <f>G239</f>
        <v>1293200</v>
      </c>
    </row>
    <row r="239" spans="1:7" ht="22.5">
      <c r="A239" s="112" t="s">
        <v>160</v>
      </c>
      <c r="B239" s="113" t="s">
        <v>59</v>
      </c>
      <c r="C239" s="113" t="s">
        <v>153</v>
      </c>
      <c r="D239" s="113" t="s">
        <v>139</v>
      </c>
      <c r="E239" s="113" t="s">
        <v>366</v>
      </c>
      <c r="F239" s="113" t="s">
        <v>146</v>
      </c>
      <c r="G239" s="89">
        <v>1293200</v>
      </c>
    </row>
    <row r="240" spans="1:7" ht="25.5">
      <c r="A240" s="81" t="s">
        <v>461</v>
      </c>
      <c r="B240" s="108" t="s">
        <v>59</v>
      </c>
      <c r="C240" s="108" t="s">
        <v>153</v>
      </c>
      <c r="D240" s="108" t="s">
        <v>139</v>
      </c>
      <c r="E240" s="108" t="s">
        <v>397</v>
      </c>
      <c r="F240" s="81" t="s">
        <v>158</v>
      </c>
      <c r="G240" s="109">
        <f>G241</f>
        <v>12160400</v>
      </c>
    </row>
    <row r="241" spans="1:7" ht="12.75">
      <c r="A241" s="110" t="s">
        <v>367</v>
      </c>
      <c r="B241" s="111" t="s">
        <v>59</v>
      </c>
      <c r="C241" s="111" t="s">
        <v>153</v>
      </c>
      <c r="D241" s="111" t="s">
        <v>139</v>
      </c>
      <c r="E241" s="111" t="s">
        <v>368</v>
      </c>
      <c r="F241" s="111" t="s">
        <v>158</v>
      </c>
      <c r="G241" s="88">
        <f>G242</f>
        <v>12160400</v>
      </c>
    </row>
    <row r="242" spans="1:7" ht="22.5">
      <c r="A242" s="112" t="s">
        <v>160</v>
      </c>
      <c r="B242" s="113" t="s">
        <v>59</v>
      </c>
      <c r="C242" s="113" t="s">
        <v>153</v>
      </c>
      <c r="D242" s="113" t="s">
        <v>139</v>
      </c>
      <c r="E242" s="113" t="s">
        <v>368</v>
      </c>
      <c r="F242" s="113" t="s">
        <v>146</v>
      </c>
      <c r="G242" s="89">
        <v>12160400</v>
      </c>
    </row>
    <row r="243" spans="1:7" ht="25.5">
      <c r="A243" s="81" t="s">
        <v>369</v>
      </c>
      <c r="B243" s="108" t="s">
        <v>59</v>
      </c>
      <c r="C243" s="108" t="s">
        <v>153</v>
      </c>
      <c r="D243" s="108" t="s">
        <v>139</v>
      </c>
      <c r="E243" s="108" t="s">
        <v>371</v>
      </c>
      <c r="F243" s="108" t="s">
        <v>158</v>
      </c>
      <c r="G243" s="109">
        <f>G244</f>
        <v>1552376.44</v>
      </c>
    </row>
    <row r="244" spans="1:7" ht="38.25">
      <c r="A244" s="81" t="s">
        <v>370</v>
      </c>
      <c r="B244" s="108" t="s">
        <v>59</v>
      </c>
      <c r="C244" s="108" t="s">
        <v>153</v>
      </c>
      <c r="D244" s="108" t="s">
        <v>139</v>
      </c>
      <c r="E244" s="108" t="s">
        <v>372</v>
      </c>
      <c r="F244" s="81" t="s">
        <v>158</v>
      </c>
      <c r="G244" s="109">
        <f>G245</f>
        <v>1552376.44</v>
      </c>
    </row>
    <row r="245" spans="1:7" ht="12.75">
      <c r="A245" s="110" t="s">
        <v>462</v>
      </c>
      <c r="B245" s="111" t="s">
        <v>59</v>
      </c>
      <c r="C245" s="111" t="s">
        <v>153</v>
      </c>
      <c r="D245" s="111" t="s">
        <v>139</v>
      </c>
      <c r="E245" s="111" t="s">
        <v>463</v>
      </c>
      <c r="F245" s="111" t="s">
        <v>158</v>
      </c>
      <c r="G245" s="88">
        <f>G246</f>
        <v>1552376.44</v>
      </c>
    </row>
    <row r="246" spans="1:7" ht="22.5">
      <c r="A246" s="112" t="s">
        <v>160</v>
      </c>
      <c r="B246" s="113" t="s">
        <v>59</v>
      </c>
      <c r="C246" s="113" t="s">
        <v>153</v>
      </c>
      <c r="D246" s="113" t="s">
        <v>139</v>
      </c>
      <c r="E246" s="113" t="s">
        <v>463</v>
      </c>
      <c r="F246" s="113" t="s">
        <v>146</v>
      </c>
      <c r="G246" s="89">
        <v>1552376.44</v>
      </c>
    </row>
    <row r="247" spans="1:7" ht="12.75">
      <c r="A247" s="105" t="s">
        <v>156</v>
      </c>
      <c r="B247" s="106" t="s">
        <v>59</v>
      </c>
      <c r="C247" s="106" t="s">
        <v>153</v>
      </c>
      <c r="D247" s="106" t="s">
        <v>153</v>
      </c>
      <c r="E247" s="106" t="s">
        <v>158</v>
      </c>
      <c r="F247" s="106" t="s">
        <v>158</v>
      </c>
      <c r="G247" s="107">
        <f>G248+G261</f>
        <v>159369531.73</v>
      </c>
    </row>
    <row r="248" spans="1:8" s="42" customFormat="1" ht="51">
      <c r="A248" s="81" t="s">
        <v>169</v>
      </c>
      <c r="B248" s="108" t="s">
        <v>59</v>
      </c>
      <c r="C248" s="108" t="s">
        <v>153</v>
      </c>
      <c r="D248" s="108" t="s">
        <v>153</v>
      </c>
      <c r="E248" s="108" t="s">
        <v>7</v>
      </c>
      <c r="F248" s="108" t="s">
        <v>158</v>
      </c>
      <c r="G248" s="109">
        <f>G249+G256</f>
        <v>132369312.6</v>
      </c>
      <c r="H248" s="87"/>
    </row>
    <row r="249" spans="1:7" s="42" customFormat="1" ht="25.5">
      <c r="A249" s="81" t="s">
        <v>182</v>
      </c>
      <c r="B249" s="108" t="s">
        <v>59</v>
      </c>
      <c r="C249" s="108" t="s">
        <v>153</v>
      </c>
      <c r="D249" s="108" t="s">
        <v>153</v>
      </c>
      <c r="E249" s="108" t="s">
        <v>183</v>
      </c>
      <c r="F249" s="108" t="s">
        <v>158</v>
      </c>
      <c r="G249" s="109">
        <f>G250</f>
        <v>110765579.69</v>
      </c>
    </row>
    <row r="250" spans="1:7" s="42" customFormat="1" ht="25.5">
      <c r="A250" s="81" t="s">
        <v>373</v>
      </c>
      <c r="B250" s="108" t="s">
        <v>59</v>
      </c>
      <c r="C250" s="108" t="s">
        <v>153</v>
      </c>
      <c r="D250" s="108" t="s">
        <v>153</v>
      </c>
      <c r="E250" s="108" t="s">
        <v>374</v>
      </c>
      <c r="F250" s="81" t="s">
        <v>158</v>
      </c>
      <c r="G250" s="109">
        <f>G251</f>
        <v>110765579.69</v>
      </c>
    </row>
    <row r="251" spans="1:7" ht="24">
      <c r="A251" s="110" t="s">
        <v>375</v>
      </c>
      <c r="B251" s="111" t="s">
        <v>59</v>
      </c>
      <c r="C251" s="111" t="s">
        <v>153</v>
      </c>
      <c r="D251" s="111" t="s">
        <v>153</v>
      </c>
      <c r="E251" s="111" t="s">
        <v>376</v>
      </c>
      <c r="F251" s="111" t="s">
        <v>158</v>
      </c>
      <c r="G251" s="88">
        <f>G252+G253+G254+G255</f>
        <v>110765579.69</v>
      </c>
    </row>
    <row r="252" spans="1:7" ht="33.75">
      <c r="A252" s="112" t="s">
        <v>159</v>
      </c>
      <c r="B252" s="113" t="s">
        <v>59</v>
      </c>
      <c r="C252" s="113" t="s">
        <v>153</v>
      </c>
      <c r="D252" s="113" t="s">
        <v>153</v>
      </c>
      <c r="E252" s="113" t="s">
        <v>376</v>
      </c>
      <c r="F252" s="113" t="s">
        <v>137</v>
      </c>
      <c r="G252" s="117">
        <v>104675278.34</v>
      </c>
    </row>
    <row r="253" spans="1:7" ht="22.5">
      <c r="A253" s="112" t="s">
        <v>160</v>
      </c>
      <c r="B253" s="113" t="s">
        <v>59</v>
      </c>
      <c r="C253" s="113" t="s">
        <v>153</v>
      </c>
      <c r="D253" s="113" t="s">
        <v>153</v>
      </c>
      <c r="E253" s="113" t="s">
        <v>376</v>
      </c>
      <c r="F253" s="113" t="s">
        <v>146</v>
      </c>
      <c r="G253" s="117">
        <v>3725929.3</v>
      </c>
    </row>
    <row r="254" spans="1:7" ht="12.75">
      <c r="A254" s="112" t="s">
        <v>143</v>
      </c>
      <c r="B254" s="113" t="s">
        <v>59</v>
      </c>
      <c r="C254" s="113" t="s">
        <v>153</v>
      </c>
      <c r="D254" s="113" t="s">
        <v>153</v>
      </c>
      <c r="E254" s="113" t="s">
        <v>376</v>
      </c>
      <c r="F254" s="113" t="s">
        <v>145</v>
      </c>
      <c r="G254" s="117">
        <v>741462.78</v>
      </c>
    </row>
    <row r="255" spans="1:7" ht="12.75">
      <c r="A255" s="112" t="s">
        <v>48</v>
      </c>
      <c r="B255" s="113" t="s">
        <v>59</v>
      </c>
      <c r="C255" s="113" t="s">
        <v>153</v>
      </c>
      <c r="D255" s="113" t="s">
        <v>153</v>
      </c>
      <c r="E255" s="113" t="s">
        <v>376</v>
      </c>
      <c r="F255" s="113" t="s">
        <v>49</v>
      </c>
      <c r="G255" s="117">
        <v>1622909.27</v>
      </c>
    </row>
    <row r="256" spans="1:7" ht="25.5">
      <c r="A256" s="81" t="s">
        <v>249</v>
      </c>
      <c r="B256" s="108" t="s">
        <v>59</v>
      </c>
      <c r="C256" s="108" t="s">
        <v>153</v>
      </c>
      <c r="D256" s="108" t="s">
        <v>153</v>
      </c>
      <c r="E256" s="108" t="s">
        <v>250</v>
      </c>
      <c r="F256" s="108" t="s">
        <v>158</v>
      </c>
      <c r="G256" s="109">
        <f>G257</f>
        <v>21603732.91</v>
      </c>
    </row>
    <row r="257" spans="1:7" ht="25.5">
      <c r="A257" s="81" t="s">
        <v>254</v>
      </c>
      <c r="B257" s="108" t="s">
        <v>59</v>
      </c>
      <c r="C257" s="108" t="s">
        <v>153</v>
      </c>
      <c r="D257" s="108" t="s">
        <v>153</v>
      </c>
      <c r="E257" s="108" t="s">
        <v>255</v>
      </c>
      <c r="F257" s="81" t="s">
        <v>158</v>
      </c>
      <c r="G257" s="88">
        <f>G258</f>
        <v>21603732.91</v>
      </c>
    </row>
    <row r="258" spans="1:7" ht="12.75">
      <c r="A258" s="110" t="s">
        <v>377</v>
      </c>
      <c r="B258" s="111" t="s">
        <v>59</v>
      </c>
      <c r="C258" s="111" t="s">
        <v>153</v>
      </c>
      <c r="D258" s="111" t="s">
        <v>153</v>
      </c>
      <c r="E258" s="111" t="s">
        <v>378</v>
      </c>
      <c r="F258" s="111" t="s">
        <v>158</v>
      </c>
      <c r="G258" s="88">
        <f>G259+G260</f>
        <v>21603732.91</v>
      </c>
    </row>
    <row r="259" spans="1:7" ht="22.5">
      <c r="A259" s="112" t="s">
        <v>160</v>
      </c>
      <c r="B259" s="113" t="s">
        <v>59</v>
      </c>
      <c r="C259" s="113" t="s">
        <v>153</v>
      </c>
      <c r="D259" s="113" t="s">
        <v>153</v>
      </c>
      <c r="E259" s="113" t="s">
        <v>378</v>
      </c>
      <c r="F259" s="113" t="s">
        <v>146</v>
      </c>
      <c r="G259" s="117">
        <v>21403904.92</v>
      </c>
    </row>
    <row r="260" spans="1:7" s="42" customFormat="1" ht="12">
      <c r="A260" s="112" t="s">
        <v>143</v>
      </c>
      <c r="B260" s="113" t="s">
        <v>59</v>
      </c>
      <c r="C260" s="113" t="s">
        <v>153</v>
      </c>
      <c r="D260" s="113" t="s">
        <v>153</v>
      </c>
      <c r="E260" s="113" t="s">
        <v>378</v>
      </c>
      <c r="F260" s="113" t="s">
        <v>145</v>
      </c>
      <c r="G260" s="117">
        <v>199827.99</v>
      </c>
    </row>
    <row r="261" spans="1:7" ht="51">
      <c r="A261" s="81" t="s">
        <v>186</v>
      </c>
      <c r="B261" s="108" t="s">
        <v>59</v>
      </c>
      <c r="C261" s="108" t="s">
        <v>153</v>
      </c>
      <c r="D261" s="108" t="s">
        <v>153</v>
      </c>
      <c r="E261" s="108" t="s">
        <v>8</v>
      </c>
      <c r="F261" s="108" t="s">
        <v>158</v>
      </c>
      <c r="G261" s="109">
        <f>G262+G270</f>
        <v>27000219.13</v>
      </c>
    </row>
    <row r="262" spans="1:7" ht="25.5">
      <c r="A262" s="81" t="s">
        <v>313</v>
      </c>
      <c r="B262" s="108" t="s">
        <v>59</v>
      </c>
      <c r="C262" s="108" t="s">
        <v>153</v>
      </c>
      <c r="D262" s="108" t="s">
        <v>153</v>
      </c>
      <c r="E262" s="108" t="s">
        <v>316</v>
      </c>
      <c r="F262" s="108" t="s">
        <v>158</v>
      </c>
      <c r="G262" s="109">
        <f>G263</f>
        <v>2649780.4299999997</v>
      </c>
    </row>
    <row r="263" spans="1:7" s="42" customFormat="1" ht="38.25">
      <c r="A263" s="81" t="s">
        <v>402</v>
      </c>
      <c r="B263" s="108" t="s">
        <v>59</v>
      </c>
      <c r="C263" s="108" t="s">
        <v>153</v>
      </c>
      <c r="D263" s="108" t="s">
        <v>153</v>
      </c>
      <c r="E263" s="108" t="s">
        <v>398</v>
      </c>
      <c r="F263" s="81" t="s">
        <v>158</v>
      </c>
      <c r="G263" s="88">
        <f>G264+G266+G268</f>
        <v>2649780.4299999997</v>
      </c>
    </row>
    <row r="264" spans="1:8" ht="24">
      <c r="A264" s="110" t="s">
        <v>464</v>
      </c>
      <c r="B264" s="111" t="s">
        <v>59</v>
      </c>
      <c r="C264" s="111" t="s">
        <v>153</v>
      </c>
      <c r="D264" s="111" t="s">
        <v>153</v>
      </c>
      <c r="E264" s="111" t="s">
        <v>465</v>
      </c>
      <c r="F264" s="111" t="s">
        <v>158</v>
      </c>
      <c r="G264" s="88">
        <f>G265</f>
        <v>1734814.69</v>
      </c>
      <c r="H264" s="44"/>
    </row>
    <row r="265" spans="1:7" ht="22.5">
      <c r="A265" s="112" t="s">
        <v>160</v>
      </c>
      <c r="B265" s="113" t="s">
        <v>59</v>
      </c>
      <c r="C265" s="113" t="s">
        <v>153</v>
      </c>
      <c r="D265" s="113" t="s">
        <v>153</v>
      </c>
      <c r="E265" s="113" t="s">
        <v>465</v>
      </c>
      <c r="F265" s="113" t="s">
        <v>146</v>
      </c>
      <c r="G265" s="89">
        <v>1734814.69</v>
      </c>
    </row>
    <row r="266" spans="1:7" ht="12.75">
      <c r="A266" s="110" t="s">
        <v>164</v>
      </c>
      <c r="B266" s="111" t="s">
        <v>59</v>
      </c>
      <c r="C266" s="111" t="s">
        <v>153</v>
      </c>
      <c r="D266" s="111" t="s">
        <v>153</v>
      </c>
      <c r="E266" s="111" t="s">
        <v>379</v>
      </c>
      <c r="F266" s="111" t="s">
        <v>158</v>
      </c>
      <c r="G266" s="88">
        <f>G267</f>
        <v>861294.4</v>
      </c>
    </row>
    <row r="267" spans="1:7" ht="22.5">
      <c r="A267" s="112" t="s">
        <v>160</v>
      </c>
      <c r="B267" s="113" t="s">
        <v>59</v>
      </c>
      <c r="C267" s="113" t="s">
        <v>153</v>
      </c>
      <c r="D267" s="113" t="s">
        <v>153</v>
      </c>
      <c r="E267" s="113" t="s">
        <v>379</v>
      </c>
      <c r="F267" s="113" t="s">
        <v>146</v>
      </c>
      <c r="G267" s="89">
        <v>861294.4</v>
      </c>
    </row>
    <row r="268" spans="1:7" ht="36">
      <c r="A268" s="110" t="s">
        <v>466</v>
      </c>
      <c r="B268" s="111" t="s">
        <v>59</v>
      </c>
      <c r="C268" s="111" t="s">
        <v>153</v>
      </c>
      <c r="D268" s="111" t="s">
        <v>153</v>
      </c>
      <c r="E268" s="111" t="s">
        <v>467</v>
      </c>
      <c r="F268" s="111" t="s">
        <v>158</v>
      </c>
      <c r="G268" s="88">
        <f>G269</f>
        <v>53671.34</v>
      </c>
    </row>
    <row r="269" spans="1:7" ht="22.5">
      <c r="A269" s="112" t="s">
        <v>160</v>
      </c>
      <c r="B269" s="113" t="s">
        <v>59</v>
      </c>
      <c r="C269" s="113" t="s">
        <v>153</v>
      </c>
      <c r="D269" s="113" t="s">
        <v>153</v>
      </c>
      <c r="E269" s="113" t="s">
        <v>467</v>
      </c>
      <c r="F269" s="113" t="s">
        <v>146</v>
      </c>
      <c r="G269" s="89">
        <v>53671.34</v>
      </c>
    </row>
    <row r="270" spans="1:7" ht="38.25">
      <c r="A270" s="81" t="s">
        <v>194</v>
      </c>
      <c r="B270" s="108" t="s">
        <v>59</v>
      </c>
      <c r="C270" s="108" t="s">
        <v>153</v>
      </c>
      <c r="D270" s="108" t="s">
        <v>153</v>
      </c>
      <c r="E270" s="108" t="s">
        <v>197</v>
      </c>
      <c r="F270" s="108" t="s">
        <v>158</v>
      </c>
      <c r="G270" s="88">
        <f>G271</f>
        <v>24350438.7</v>
      </c>
    </row>
    <row r="271" spans="1:7" ht="38.25">
      <c r="A271" s="81" t="s">
        <v>380</v>
      </c>
      <c r="B271" s="108" t="s">
        <v>59</v>
      </c>
      <c r="C271" s="108" t="s">
        <v>153</v>
      </c>
      <c r="D271" s="108" t="s">
        <v>153</v>
      </c>
      <c r="E271" s="108" t="s">
        <v>382</v>
      </c>
      <c r="F271" s="81" t="s">
        <v>158</v>
      </c>
      <c r="G271" s="88">
        <f>G272</f>
        <v>24350438.7</v>
      </c>
    </row>
    <row r="272" spans="1:7" ht="36">
      <c r="A272" s="110" t="s">
        <v>381</v>
      </c>
      <c r="B272" s="111" t="s">
        <v>59</v>
      </c>
      <c r="C272" s="111" t="s">
        <v>153</v>
      </c>
      <c r="D272" s="111" t="s">
        <v>153</v>
      </c>
      <c r="E272" s="111" t="s">
        <v>383</v>
      </c>
      <c r="F272" s="111" t="s">
        <v>158</v>
      </c>
      <c r="G272" s="88">
        <f>G273</f>
        <v>24350438.7</v>
      </c>
    </row>
    <row r="273" spans="1:7" ht="12.75">
      <c r="A273" s="112" t="s">
        <v>48</v>
      </c>
      <c r="B273" s="113" t="s">
        <v>59</v>
      </c>
      <c r="C273" s="113" t="s">
        <v>153</v>
      </c>
      <c r="D273" s="113" t="s">
        <v>153</v>
      </c>
      <c r="E273" s="113" t="s">
        <v>383</v>
      </c>
      <c r="F273" s="113" t="s">
        <v>49</v>
      </c>
      <c r="G273" s="89">
        <v>24350438.7</v>
      </c>
    </row>
    <row r="274" spans="1:7" ht="12.75">
      <c r="A274" s="114" t="s">
        <v>157</v>
      </c>
      <c r="B274" s="115" t="s">
        <v>59</v>
      </c>
      <c r="C274" s="115" t="s">
        <v>53</v>
      </c>
      <c r="D274" s="115" t="s">
        <v>158</v>
      </c>
      <c r="E274" s="115" t="s">
        <v>158</v>
      </c>
      <c r="F274" s="115" t="s">
        <v>158</v>
      </c>
      <c r="G274" s="107">
        <f>G275+G290+G307</f>
        <v>4335366.05</v>
      </c>
    </row>
    <row r="275" spans="1:7" ht="12.75">
      <c r="A275" s="114" t="s">
        <v>423</v>
      </c>
      <c r="B275" s="115" t="s">
        <v>59</v>
      </c>
      <c r="C275" s="115" t="s">
        <v>53</v>
      </c>
      <c r="D275" s="115" t="s">
        <v>153</v>
      </c>
      <c r="E275" s="115" t="s">
        <v>158</v>
      </c>
      <c r="F275" s="115" t="s">
        <v>158</v>
      </c>
      <c r="G275" s="107">
        <f>G276+G285</f>
        <v>722211.45</v>
      </c>
    </row>
    <row r="276" spans="1:7" ht="51">
      <c r="A276" s="81" t="s">
        <v>169</v>
      </c>
      <c r="B276" s="108" t="s">
        <v>59</v>
      </c>
      <c r="C276" s="108" t="s">
        <v>53</v>
      </c>
      <c r="D276" s="108" t="s">
        <v>153</v>
      </c>
      <c r="E276" s="108" t="s">
        <v>7</v>
      </c>
      <c r="F276" s="108" t="s">
        <v>158</v>
      </c>
      <c r="G276" s="88">
        <f>G277+G281</f>
        <v>293683.33</v>
      </c>
    </row>
    <row r="277" spans="1:7" ht="38.25">
      <c r="A277" s="81" t="s">
        <v>170</v>
      </c>
      <c r="B277" s="108" t="s">
        <v>59</v>
      </c>
      <c r="C277" s="108" t="s">
        <v>53</v>
      </c>
      <c r="D277" s="108" t="s">
        <v>153</v>
      </c>
      <c r="E277" s="108" t="s">
        <v>172</v>
      </c>
      <c r="F277" s="108" t="s">
        <v>158</v>
      </c>
      <c r="G277" s="88">
        <f>G278</f>
        <v>97983.33</v>
      </c>
    </row>
    <row r="278" spans="1:7" ht="25.5">
      <c r="A278" s="81" t="s">
        <v>174</v>
      </c>
      <c r="B278" s="108" t="s">
        <v>59</v>
      </c>
      <c r="C278" s="108" t="s">
        <v>53</v>
      </c>
      <c r="D278" s="108" t="s">
        <v>153</v>
      </c>
      <c r="E278" s="108" t="s">
        <v>399</v>
      </c>
      <c r="F278" s="81" t="s">
        <v>158</v>
      </c>
      <c r="G278" s="88">
        <f>G279</f>
        <v>97983.33</v>
      </c>
    </row>
    <row r="279" spans="1:7" ht="12.75">
      <c r="A279" s="110" t="s">
        <v>136</v>
      </c>
      <c r="B279" s="111" t="s">
        <v>59</v>
      </c>
      <c r="C279" s="111" t="s">
        <v>53</v>
      </c>
      <c r="D279" s="111" t="s">
        <v>153</v>
      </c>
      <c r="E279" s="111" t="s">
        <v>400</v>
      </c>
      <c r="F279" s="111" t="s">
        <v>158</v>
      </c>
      <c r="G279" s="88">
        <f>G280</f>
        <v>97983.33</v>
      </c>
    </row>
    <row r="280" spans="1:7" ht="22.5">
      <c r="A280" s="112" t="s">
        <v>160</v>
      </c>
      <c r="B280" s="113" t="s">
        <v>59</v>
      </c>
      <c r="C280" s="113" t="s">
        <v>53</v>
      </c>
      <c r="D280" s="113" t="s">
        <v>153</v>
      </c>
      <c r="E280" s="113" t="s">
        <v>400</v>
      </c>
      <c r="F280" s="113" t="s">
        <v>146</v>
      </c>
      <c r="G280" s="89">
        <v>97983.33</v>
      </c>
    </row>
    <row r="281" spans="1:7" ht="25.5">
      <c r="A281" s="81" t="s">
        <v>182</v>
      </c>
      <c r="B281" s="108" t="s">
        <v>59</v>
      </c>
      <c r="C281" s="108" t="s">
        <v>53</v>
      </c>
      <c r="D281" s="108" t="s">
        <v>153</v>
      </c>
      <c r="E281" s="108" t="s">
        <v>183</v>
      </c>
      <c r="F281" s="108" t="s">
        <v>158</v>
      </c>
      <c r="G281" s="88">
        <f>G282</f>
        <v>195700</v>
      </c>
    </row>
    <row r="282" spans="1:7" ht="25.5">
      <c r="A282" s="81" t="s">
        <v>373</v>
      </c>
      <c r="B282" s="108" t="s">
        <v>59</v>
      </c>
      <c r="C282" s="108" t="s">
        <v>53</v>
      </c>
      <c r="D282" s="108" t="s">
        <v>153</v>
      </c>
      <c r="E282" s="108" t="s">
        <v>374</v>
      </c>
      <c r="F282" s="81" t="s">
        <v>158</v>
      </c>
      <c r="G282" s="88">
        <f>G283</f>
        <v>195700</v>
      </c>
    </row>
    <row r="283" spans="1:7" ht="24">
      <c r="A283" s="110" t="s">
        <v>375</v>
      </c>
      <c r="B283" s="111" t="s">
        <v>59</v>
      </c>
      <c r="C283" s="111" t="s">
        <v>53</v>
      </c>
      <c r="D283" s="111" t="s">
        <v>153</v>
      </c>
      <c r="E283" s="111" t="s">
        <v>376</v>
      </c>
      <c r="F283" s="111" t="s">
        <v>158</v>
      </c>
      <c r="G283" s="88">
        <f>G284</f>
        <v>195700</v>
      </c>
    </row>
    <row r="284" spans="1:7" ht="22.5">
      <c r="A284" s="112" t="s">
        <v>160</v>
      </c>
      <c r="B284" s="113" t="s">
        <v>59</v>
      </c>
      <c r="C284" s="113" t="s">
        <v>53</v>
      </c>
      <c r="D284" s="113" t="s">
        <v>153</v>
      </c>
      <c r="E284" s="113" t="s">
        <v>376</v>
      </c>
      <c r="F284" s="113" t="s">
        <v>146</v>
      </c>
      <c r="G284" s="89">
        <v>195700</v>
      </c>
    </row>
    <row r="285" spans="1:7" ht="51">
      <c r="A285" s="81" t="s">
        <v>186</v>
      </c>
      <c r="B285" s="108" t="s">
        <v>59</v>
      </c>
      <c r="C285" s="108" t="s">
        <v>53</v>
      </c>
      <c r="D285" s="108" t="s">
        <v>153</v>
      </c>
      <c r="E285" s="108" t="s">
        <v>8</v>
      </c>
      <c r="F285" s="108" t="s">
        <v>158</v>
      </c>
      <c r="G285" s="88">
        <f>G286</f>
        <v>428528.12</v>
      </c>
    </row>
    <row r="286" spans="1:7" ht="25.5">
      <c r="A286" s="81" t="s">
        <v>287</v>
      </c>
      <c r="B286" s="108" t="s">
        <v>59</v>
      </c>
      <c r="C286" s="108" t="s">
        <v>53</v>
      </c>
      <c r="D286" s="108" t="s">
        <v>153</v>
      </c>
      <c r="E286" s="108" t="s">
        <v>288</v>
      </c>
      <c r="F286" s="108" t="s">
        <v>158</v>
      </c>
      <c r="G286" s="88">
        <f>G287</f>
        <v>428528.12</v>
      </c>
    </row>
    <row r="287" spans="1:7" ht="38.25">
      <c r="A287" s="81" t="s">
        <v>401</v>
      </c>
      <c r="B287" s="108" t="s">
        <v>59</v>
      </c>
      <c r="C287" s="108" t="s">
        <v>53</v>
      </c>
      <c r="D287" s="108" t="s">
        <v>153</v>
      </c>
      <c r="E287" s="108" t="s">
        <v>387</v>
      </c>
      <c r="F287" s="81" t="s">
        <v>158</v>
      </c>
      <c r="G287" s="88">
        <f>G288</f>
        <v>428528.12</v>
      </c>
    </row>
    <row r="288" spans="1:7" ht="12.75">
      <c r="A288" s="110" t="s">
        <v>389</v>
      </c>
      <c r="B288" s="111" t="s">
        <v>59</v>
      </c>
      <c r="C288" s="111" t="s">
        <v>53</v>
      </c>
      <c r="D288" s="111" t="s">
        <v>153</v>
      </c>
      <c r="E288" s="111" t="s">
        <v>388</v>
      </c>
      <c r="F288" s="111" t="s">
        <v>158</v>
      </c>
      <c r="G288" s="88">
        <f>G289</f>
        <v>428528.12</v>
      </c>
    </row>
    <row r="289" spans="1:7" ht="22.5">
      <c r="A289" s="112" t="s">
        <v>160</v>
      </c>
      <c r="B289" s="113" t="s">
        <v>59</v>
      </c>
      <c r="C289" s="113" t="s">
        <v>53</v>
      </c>
      <c r="D289" s="113" t="s">
        <v>153</v>
      </c>
      <c r="E289" s="113" t="s">
        <v>388</v>
      </c>
      <c r="F289" s="113" t="s">
        <v>146</v>
      </c>
      <c r="G289" s="89">
        <v>428528.12</v>
      </c>
    </row>
    <row r="290" spans="1:7" ht="12.75">
      <c r="A290" s="105" t="s">
        <v>165</v>
      </c>
      <c r="B290" s="106" t="s">
        <v>59</v>
      </c>
      <c r="C290" s="106" t="s">
        <v>53</v>
      </c>
      <c r="D290" s="106" t="s">
        <v>53</v>
      </c>
      <c r="E290" s="106" t="s">
        <v>158</v>
      </c>
      <c r="F290" s="106" t="s">
        <v>158</v>
      </c>
      <c r="G290" s="107">
        <f>G291</f>
        <v>582780.53</v>
      </c>
    </row>
    <row r="291" spans="1:8" ht="51">
      <c r="A291" s="81" t="s">
        <v>220</v>
      </c>
      <c r="B291" s="108" t="s">
        <v>59</v>
      </c>
      <c r="C291" s="108" t="s">
        <v>53</v>
      </c>
      <c r="D291" s="108" t="s">
        <v>53</v>
      </c>
      <c r="E291" s="108" t="s">
        <v>6</v>
      </c>
      <c r="F291" s="108" t="s">
        <v>158</v>
      </c>
      <c r="G291" s="109">
        <f>G292+G297+G302</f>
        <v>582780.53</v>
      </c>
      <c r="H291" s="90"/>
    </row>
    <row r="292" spans="1:7" s="42" customFormat="1" ht="25.5">
      <c r="A292" s="81" t="s">
        <v>221</v>
      </c>
      <c r="B292" s="108" t="s">
        <v>59</v>
      </c>
      <c r="C292" s="108" t="s">
        <v>53</v>
      </c>
      <c r="D292" s="108" t="s">
        <v>53</v>
      </c>
      <c r="E292" s="108" t="s">
        <v>222</v>
      </c>
      <c r="F292" s="81" t="s">
        <v>158</v>
      </c>
      <c r="G292" s="109">
        <f>G293+G295</f>
        <v>218186.11</v>
      </c>
    </row>
    <row r="293" spans="1:7" ht="12.75">
      <c r="A293" s="110" t="s">
        <v>468</v>
      </c>
      <c r="B293" s="111" t="s">
        <v>59</v>
      </c>
      <c r="C293" s="111" t="s">
        <v>53</v>
      </c>
      <c r="D293" s="111" t="s">
        <v>53</v>
      </c>
      <c r="E293" s="111" t="s">
        <v>469</v>
      </c>
      <c r="F293" s="111" t="s">
        <v>158</v>
      </c>
      <c r="G293" s="88">
        <f>G294</f>
        <v>132265.83</v>
      </c>
    </row>
    <row r="294" spans="1:7" ht="22.5">
      <c r="A294" s="112" t="s">
        <v>160</v>
      </c>
      <c r="B294" s="113" t="s">
        <v>59</v>
      </c>
      <c r="C294" s="113" t="s">
        <v>53</v>
      </c>
      <c r="D294" s="113" t="s">
        <v>53</v>
      </c>
      <c r="E294" s="113" t="s">
        <v>469</v>
      </c>
      <c r="F294" s="113" t="s">
        <v>146</v>
      </c>
      <c r="G294" s="89">
        <v>132265.83</v>
      </c>
    </row>
    <row r="295" spans="1:7" ht="12.75">
      <c r="A295" s="110" t="s">
        <v>223</v>
      </c>
      <c r="B295" s="111" t="s">
        <v>59</v>
      </c>
      <c r="C295" s="111" t="s">
        <v>53</v>
      </c>
      <c r="D295" s="111" t="s">
        <v>53</v>
      </c>
      <c r="E295" s="111" t="s">
        <v>230</v>
      </c>
      <c r="F295" s="111" t="s">
        <v>158</v>
      </c>
      <c r="G295" s="88">
        <f>G296</f>
        <v>85920.28</v>
      </c>
    </row>
    <row r="296" spans="1:7" ht="22.5">
      <c r="A296" s="112" t="s">
        <v>160</v>
      </c>
      <c r="B296" s="113" t="s">
        <v>59</v>
      </c>
      <c r="C296" s="113" t="s">
        <v>53</v>
      </c>
      <c r="D296" s="113" t="s">
        <v>53</v>
      </c>
      <c r="E296" s="113" t="s">
        <v>230</v>
      </c>
      <c r="F296" s="113" t="s">
        <v>146</v>
      </c>
      <c r="G296" s="89">
        <v>85920.28</v>
      </c>
    </row>
    <row r="297" spans="1:7" ht="12.75">
      <c r="A297" s="81" t="s">
        <v>224</v>
      </c>
      <c r="B297" s="108" t="s">
        <v>59</v>
      </c>
      <c r="C297" s="108" t="s">
        <v>53</v>
      </c>
      <c r="D297" s="108" t="s">
        <v>53</v>
      </c>
      <c r="E297" s="108" t="s">
        <v>225</v>
      </c>
      <c r="F297" s="81" t="s">
        <v>158</v>
      </c>
      <c r="G297" s="88">
        <f>G298+G300</f>
        <v>49750</v>
      </c>
    </row>
    <row r="298" spans="1:7" ht="12.75">
      <c r="A298" s="110" t="s">
        <v>470</v>
      </c>
      <c r="B298" s="111" t="s">
        <v>59</v>
      </c>
      <c r="C298" s="111" t="s">
        <v>53</v>
      </c>
      <c r="D298" s="111" t="s">
        <v>53</v>
      </c>
      <c r="E298" s="111" t="s">
        <v>471</v>
      </c>
      <c r="F298" s="111" t="s">
        <v>158</v>
      </c>
      <c r="G298" s="88">
        <f>G299</f>
        <v>0</v>
      </c>
    </row>
    <row r="299" spans="1:7" ht="22.5">
      <c r="A299" s="112" t="s">
        <v>160</v>
      </c>
      <c r="B299" s="113" t="s">
        <v>59</v>
      </c>
      <c r="C299" s="113" t="s">
        <v>53</v>
      </c>
      <c r="D299" s="113" t="s">
        <v>53</v>
      </c>
      <c r="E299" s="113" t="s">
        <v>471</v>
      </c>
      <c r="F299" s="113" t="s">
        <v>146</v>
      </c>
      <c r="G299" s="89">
        <v>0</v>
      </c>
    </row>
    <row r="300" spans="1:7" ht="24">
      <c r="A300" s="110" t="s">
        <v>403</v>
      </c>
      <c r="B300" s="111" t="s">
        <v>59</v>
      </c>
      <c r="C300" s="111" t="s">
        <v>53</v>
      </c>
      <c r="D300" s="111" t="s">
        <v>53</v>
      </c>
      <c r="E300" s="111" t="s">
        <v>229</v>
      </c>
      <c r="F300" s="111" t="s">
        <v>158</v>
      </c>
      <c r="G300" s="88">
        <f>G301</f>
        <v>49750</v>
      </c>
    </row>
    <row r="301" spans="1:7" ht="22.5">
      <c r="A301" s="112" t="s">
        <v>160</v>
      </c>
      <c r="B301" s="113" t="s">
        <v>59</v>
      </c>
      <c r="C301" s="113" t="s">
        <v>53</v>
      </c>
      <c r="D301" s="113" t="s">
        <v>53</v>
      </c>
      <c r="E301" s="113" t="s">
        <v>229</v>
      </c>
      <c r="F301" s="113" t="s">
        <v>146</v>
      </c>
      <c r="G301" s="89">
        <v>49750</v>
      </c>
    </row>
    <row r="302" spans="1:7" ht="25.5">
      <c r="A302" s="81" t="s">
        <v>226</v>
      </c>
      <c r="B302" s="108" t="s">
        <v>59</v>
      </c>
      <c r="C302" s="108" t="s">
        <v>53</v>
      </c>
      <c r="D302" s="108" t="s">
        <v>53</v>
      </c>
      <c r="E302" s="108" t="s">
        <v>227</v>
      </c>
      <c r="F302" s="81" t="s">
        <v>158</v>
      </c>
      <c r="G302" s="88">
        <f>G303+G305</f>
        <v>314844.42000000004</v>
      </c>
    </row>
    <row r="303" spans="1:7" s="42" customFormat="1" ht="12">
      <c r="A303" s="110" t="s">
        <v>228</v>
      </c>
      <c r="B303" s="111" t="s">
        <v>59</v>
      </c>
      <c r="C303" s="111" t="s">
        <v>53</v>
      </c>
      <c r="D303" s="111" t="s">
        <v>53</v>
      </c>
      <c r="E303" s="111" t="s">
        <v>231</v>
      </c>
      <c r="F303" s="111" t="s">
        <v>158</v>
      </c>
      <c r="G303" s="88">
        <f>G304</f>
        <v>97086</v>
      </c>
    </row>
    <row r="304" spans="1:7" s="42" customFormat="1" ht="22.5">
      <c r="A304" s="112" t="s">
        <v>160</v>
      </c>
      <c r="B304" s="113" t="s">
        <v>59</v>
      </c>
      <c r="C304" s="113" t="s">
        <v>53</v>
      </c>
      <c r="D304" s="113" t="s">
        <v>53</v>
      </c>
      <c r="E304" s="113" t="s">
        <v>231</v>
      </c>
      <c r="F304" s="113" t="s">
        <v>146</v>
      </c>
      <c r="G304" s="89">
        <v>97086</v>
      </c>
    </row>
    <row r="305" spans="1:7" ht="12.75">
      <c r="A305" s="110" t="s">
        <v>472</v>
      </c>
      <c r="B305" s="111" t="s">
        <v>59</v>
      </c>
      <c r="C305" s="111" t="s">
        <v>53</v>
      </c>
      <c r="D305" s="111" t="s">
        <v>53</v>
      </c>
      <c r="E305" s="111" t="s">
        <v>473</v>
      </c>
      <c r="F305" s="111" t="s">
        <v>158</v>
      </c>
      <c r="G305" s="88">
        <f>G306</f>
        <v>217758.42</v>
      </c>
    </row>
    <row r="306" spans="1:7" s="42" customFormat="1" ht="22.5">
      <c r="A306" s="112" t="s">
        <v>160</v>
      </c>
      <c r="B306" s="113" t="s">
        <v>59</v>
      </c>
      <c r="C306" s="113" t="s">
        <v>53</v>
      </c>
      <c r="D306" s="113" t="s">
        <v>53</v>
      </c>
      <c r="E306" s="113" t="s">
        <v>473</v>
      </c>
      <c r="F306" s="113" t="s">
        <v>146</v>
      </c>
      <c r="G306" s="89">
        <v>217758.42</v>
      </c>
    </row>
    <row r="307" spans="1:7" ht="12.75">
      <c r="A307" s="105" t="s">
        <v>0</v>
      </c>
      <c r="B307" s="106" t="s">
        <v>59</v>
      </c>
      <c r="C307" s="106" t="s">
        <v>53</v>
      </c>
      <c r="D307" s="106" t="s">
        <v>61</v>
      </c>
      <c r="E307" s="106" t="s">
        <v>158</v>
      </c>
      <c r="F307" s="106" t="s">
        <v>158</v>
      </c>
      <c r="G307" s="107">
        <f>G308</f>
        <v>3030374.07</v>
      </c>
    </row>
    <row r="308" spans="1:7" s="42" customFormat="1" ht="51">
      <c r="A308" s="81" t="s">
        <v>169</v>
      </c>
      <c r="B308" s="108" t="s">
        <v>59</v>
      </c>
      <c r="C308" s="108" t="s">
        <v>53</v>
      </c>
      <c r="D308" s="108" t="s">
        <v>61</v>
      </c>
      <c r="E308" s="108" t="s">
        <v>7</v>
      </c>
      <c r="F308" s="108" t="s">
        <v>158</v>
      </c>
      <c r="G308" s="109">
        <f>G309</f>
        <v>3030374.07</v>
      </c>
    </row>
    <row r="309" spans="1:7" s="42" customFormat="1" ht="38.25">
      <c r="A309" s="81" t="s">
        <v>170</v>
      </c>
      <c r="B309" s="108" t="s">
        <v>59</v>
      </c>
      <c r="C309" s="108" t="s">
        <v>53</v>
      </c>
      <c r="D309" s="108" t="s">
        <v>61</v>
      </c>
      <c r="E309" s="108" t="s">
        <v>172</v>
      </c>
      <c r="F309" s="108" t="s">
        <v>158</v>
      </c>
      <c r="G309" s="109">
        <f>G310</f>
        <v>3030374.07</v>
      </c>
    </row>
    <row r="310" spans="1:7" s="42" customFormat="1" ht="25.5">
      <c r="A310" s="81" t="s">
        <v>171</v>
      </c>
      <c r="B310" s="108" t="s">
        <v>59</v>
      </c>
      <c r="C310" s="108" t="s">
        <v>53</v>
      </c>
      <c r="D310" s="108" t="s">
        <v>61</v>
      </c>
      <c r="E310" s="108" t="s">
        <v>173</v>
      </c>
      <c r="F310" s="81" t="s">
        <v>158</v>
      </c>
      <c r="G310" s="109">
        <f>G311+G314</f>
        <v>3030374.07</v>
      </c>
    </row>
    <row r="311" spans="1:7" ht="36">
      <c r="A311" s="110" t="s">
        <v>11</v>
      </c>
      <c r="B311" s="111" t="s">
        <v>59</v>
      </c>
      <c r="C311" s="111" t="s">
        <v>53</v>
      </c>
      <c r="D311" s="111" t="s">
        <v>61</v>
      </c>
      <c r="E311" s="111" t="s">
        <v>219</v>
      </c>
      <c r="F311" s="111" t="s">
        <v>158</v>
      </c>
      <c r="G311" s="88">
        <f>G312+G313</f>
        <v>2952934.69</v>
      </c>
    </row>
    <row r="312" spans="1:7" ht="33.75">
      <c r="A312" s="112" t="s">
        <v>159</v>
      </c>
      <c r="B312" s="113" t="s">
        <v>59</v>
      </c>
      <c r="C312" s="113" t="s">
        <v>53</v>
      </c>
      <c r="D312" s="113" t="s">
        <v>61</v>
      </c>
      <c r="E312" s="113" t="s">
        <v>219</v>
      </c>
      <c r="F312" s="113" t="s">
        <v>137</v>
      </c>
      <c r="G312" s="117">
        <v>2877836.27</v>
      </c>
    </row>
    <row r="313" spans="1:7" s="42" customFormat="1" ht="22.5">
      <c r="A313" s="112" t="s">
        <v>160</v>
      </c>
      <c r="B313" s="113" t="s">
        <v>59</v>
      </c>
      <c r="C313" s="113" t="s">
        <v>53</v>
      </c>
      <c r="D313" s="113" t="s">
        <v>61</v>
      </c>
      <c r="E313" s="113" t="s">
        <v>219</v>
      </c>
      <c r="F313" s="113" t="s">
        <v>146</v>
      </c>
      <c r="G313" s="89">
        <v>75098.42</v>
      </c>
    </row>
    <row r="314" spans="1:8" s="42" customFormat="1" ht="36">
      <c r="A314" s="110" t="s">
        <v>474</v>
      </c>
      <c r="B314" s="111" t="s">
        <v>59</v>
      </c>
      <c r="C314" s="111" t="s">
        <v>53</v>
      </c>
      <c r="D314" s="111" t="s">
        <v>61</v>
      </c>
      <c r="E314" s="111" t="s">
        <v>475</v>
      </c>
      <c r="F314" s="111" t="s">
        <v>158</v>
      </c>
      <c r="G314" s="89">
        <f>G315</f>
        <v>77439.38</v>
      </c>
      <c r="H314" s="47"/>
    </row>
    <row r="315" spans="1:8" s="42" customFormat="1" ht="12">
      <c r="A315" s="112" t="s">
        <v>48</v>
      </c>
      <c r="B315" s="113" t="s">
        <v>59</v>
      </c>
      <c r="C315" s="113" t="s">
        <v>53</v>
      </c>
      <c r="D315" s="113" t="s">
        <v>61</v>
      </c>
      <c r="E315" s="113" t="s">
        <v>475</v>
      </c>
      <c r="F315" s="113" t="s">
        <v>49</v>
      </c>
      <c r="G315" s="89">
        <v>77439.38</v>
      </c>
      <c r="H315" s="47"/>
    </row>
    <row r="316" spans="1:8" ht="12.75">
      <c r="A316" s="105" t="s">
        <v>1</v>
      </c>
      <c r="B316" s="106" t="s">
        <v>59</v>
      </c>
      <c r="C316" s="106" t="s">
        <v>2</v>
      </c>
      <c r="D316" s="106" t="s">
        <v>158</v>
      </c>
      <c r="E316" s="106" t="s">
        <v>158</v>
      </c>
      <c r="F316" s="106" t="s">
        <v>158</v>
      </c>
      <c r="G316" s="107">
        <f>G317+G325+G357+G351</f>
        <v>50628735.91</v>
      </c>
      <c r="H316" s="94"/>
    </row>
    <row r="317" spans="1:8" s="42" customFormat="1" ht="12.75">
      <c r="A317" s="105" t="s">
        <v>3</v>
      </c>
      <c r="B317" s="106" t="s">
        <v>59</v>
      </c>
      <c r="C317" s="106" t="s">
        <v>2</v>
      </c>
      <c r="D317" s="106" t="s">
        <v>133</v>
      </c>
      <c r="E317" s="106" t="s">
        <v>158</v>
      </c>
      <c r="F317" s="106" t="s">
        <v>158</v>
      </c>
      <c r="G317" s="107">
        <f>G318</f>
        <v>35341546</v>
      </c>
      <c r="H317" s="95"/>
    </row>
    <row r="318" spans="1:8" ht="38.25">
      <c r="A318" s="81" t="s">
        <v>201</v>
      </c>
      <c r="B318" s="108" t="s">
        <v>59</v>
      </c>
      <c r="C318" s="108" t="s">
        <v>2</v>
      </c>
      <c r="D318" s="108" t="s">
        <v>133</v>
      </c>
      <c r="E318" s="108" t="s">
        <v>9</v>
      </c>
      <c r="F318" s="108" t="s">
        <v>158</v>
      </c>
      <c r="G318" s="109">
        <f>G319</f>
        <v>35341546</v>
      </c>
      <c r="H318" s="48"/>
    </row>
    <row r="319" spans="1:7" ht="12.75">
      <c r="A319" s="81" t="s">
        <v>212</v>
      </c>
      <c r="B319" s="108" t="s">
        <v>59</v>
      </c>
      <c r="C319" s="108" t="s">
        <v>2</v>
      </c>
      <c r="D319" s="108" t="s">
        <v>133</v>
      </c>
      <c r="E319" s="108" t="s">
        <v>100</v>
      </c>
      <c r="F319" s="108" t="s">
        <v>158</v>
      </c>
      <c r="G319" s="109">
        <f>G320</f>
        <v>35341546</v>
      </c>
    </row>
    <row r="320" spans="1:7" ht="12.75">
      <c r="A320" s="81" t="s">
        <v>213</v>
      </c>
      <c r="B320" s="108" t="s">
        <v>59</v>
      </c>
      <c r="C320" s="108" t="s">
        <v>2</v>
      </c>
      <c r="D320" s="108" t="s">
        <v>133</v>
      </c>
      <c r="E320" s="108" t="s">
        <v>214</v>
      </c>
      <c r="F320" s="81" t="s">
        <v>158</v>
      </c>
      <c r="G320" s="109">
        <f>G322+G324</f>
        <v>35341546</v>
      </c>
    </row>
    <row r="321" spans="1:7" ht="24">
      <c r="A321" s="110" t="s">
        <v>215</v>
      </c>
      <c r="B321" s="111" t="s">
        <v>59</v>
      </c>
      <c r="C321" s="111" t="s">
        <v>2</v>
      </c>
      <c r="D321" s="111" t="s">
        <v>133</v>
      </c>
      <c r="E321" s="111" t="s">
        <v>216</v>
      </c>
      <c r="F321" s="111" t="s">
        <v>158</v>
      </c>
      <c r="G321" s="88">
        <f>G322</f>
        <v>31024152.28</v>
      </c>
    </row>
    <row r="322" spans="1:7" ht="12.75">
      <c r="A322" s="112" t="s">
        <v>143</v>
      </c>
      <c r="B322" s="113" t="s">
        <v>59</v>
      </c>
      <c r="C322" s="113" t="s">
        <v>2</v>
      </c>
      <c r="D322" s="113" t="s">
        <v>133</v>
      </c>
      <c r="E322" s="113" t="s">
        <v>216</v>
      </c>
      <c r="F322" s="113" t="s">
        <v>145</v>
      </c>
      <c r="G322" s="89">
        <v>31024152.28</v>
      </c>
    </row>
    <row r="323" spans="1:7" s="42" customFormat="1" ht="24">
      <c r="A323" s="110" t="s">
        <v>217</v>
      </c>
      <c r="B323" s="111" t="s">
        <v>59</v>
      </c>
      <c r="C323" s="111" t="s">
        <v>2</v>
      </c>
      <c r="D323" s="111" t="s">
        <v>133</v>
      </c>
      <c r="E323" s="111" t="s">
        <v>218</v>
      </c>
      <c r="F323" s="111" t="s">
        <v>158</v>
      </c>
      <c r="G323" s="88">
        <f>G324</f>
        <v>4317393.72</v>
      </c>
    </row>
    <row r="324" spans="1:7" s="42" customFormat="1" ht="12">
      <c r="A324" s="112" t="s">
        <v>143</v>
      </c>
      <c r="B324" s="113" t="s">
        <v>59</v>
      </c>
      <c r="C324" s="113" t="s">
        <v>2</v>
      </c>
      <c r="D324" s="113" t="s">
        <v>133</v>
      </c>
      <c r="E324" s="113" t="s">
        <v>218</v>
      </c>
      <c r="F324" s="113" t="s">
        <v>145</v>
      </c>
      <c r="G324" s="89">
        <v>4317393.72</v>
      </c>
    </row>
    <row r="325" spans="1:7" ht="12.75">
      <c r="A325" s="105" t="s">
        <v>4</v>
      </c>
      <c r="B325" s="106" t="s">
        <v>59</v>
      </c>
      <c r="C325" s="106" t="s">
        <v>2</v>
      </c>
      <c r="D325" s="106" t="s">
        <v>139</v>
      </c>
      <c r="E325" s="106" t="s">
        <v>158</v>
      </c>
      <c r="F325" s="106" t="s">
        <v>158</v>
      </c>
      <c r="G325" s="107">
        <f>G326+G331+G348</f>
        <v>5699619.109999999</v>
      </c>
    </row>
    <row r="326" spans="1:7" s="42" customFormat="1" ht="51">
      <c r="A326" s="81" t="s">
        <v>186</v>
      </c>
      <c r="B326" s="108" t="s">
        <v>59</v>
      </c>
      <c r="C326" s="108" t="s">
        <v>2</v>
      </c>
      <c r="D326" s="108" t="s">
        <v>139</v>
      </c>
      <c r="E326" s="108" t="s">
        <v>8</v>
      </c>
      <c r="F326" s="108" t="s">
        <v>158</v>
      </c>
      <c r="G326" s="109">
        <f>G327</f>
        <v>121477.02</v>
      </c>
    </row>
    <row r="327" spans="1:7" s="42" customFormat="1" ht="38.25">
      <c r="A327" s="81" t="s">
        <v>194</v>
      </c>
      <c r="B327" s="108" t="s">
        <v>59</v>
      </c>
      <c r="C327" s="108" t="s">
        <v>2</v>
      </c>
      <c r="D327" s="108" t="s">
        <v>139</v>
      </c>
      <c r="E327" s="108" t="s">
        <v>197</v>
      </c>
      <c r="F327" s="108" t="s">
        <v>158</v>
      </c>
      <c r="G327" s="109">
        <f>G328</f>
        <v>121477.02</v>
      </c>
    </row>
    <row r="328" spans="1:7" s="42" customFormat="1" ht="25.5">
      <c r="A328" s="81" t="s">
        <v>476</v>
      </c>
      <c r="B328" s="108" t="s">
        <v>59</v>
      </c>
      <c r="C328" s="108" t="s">
        <v>2</v>
      </c>
      <c r="D328" s="108" t="s">
        <v>139</v>
      </c>
      <c r="E328" s="108" t="s">
        <v>199</v>
      </c>
      <c r="F328" s="81" t="s">
        <v>158</v>
      </c>
      <c r="G328" s="109">
        <f>G329</f>
        <v>121477.02</v>
      </c>
    </row>
    <row r="329" spans="1:7" ht="24">
      <c r="A329" s="110" t="s">
        <v>477</v>
      </c>
      <c r="B329" s="111" t="s">
        <v>59</v>
      </c>
      <c r="C329" s="111" t="s">
        <v>2</v>
      </c>
      <c r="D329" s="111" t="s">
        <v>139</v>
      </c>
      <c r="E329" s="111" t="s">
        <v>200</v>
      </c>
      <c r="F329" s="111" t="s">
        <v>158</v>
      </c>
      <c r="G329" s="88">
        <f>G330</f>
        <v>121477.02</v>
      </c>
    </row>
    <row r="330" spans="1:7" ht="12.75">
      <c r="A330" s="112" t="s">
        <v>143</v>
      </c>
      <c r="B330" s="113" t="s">
        <v>59</v>
      </c>
      <c r="C330" s="113" t="s">
        <v>2</v>
      </c>
      <c r="D330" s="113" t="s">
        <v>139</v>
      </c>
      <c r="E330" s="113" t="s">
        <v>200</v>
      </c>
      <c r="F330" s="113" t="s">
        <v>145</v>
      </c>
      <c r="G330" s="89">
        <v>121477.02</v>
      </c>
    </row>
    <row r="331" spans="1:7" ht="38.25">
      <c r="A331" s="81" t="s">
        <v>201</v>
      </c>
      <c r="B331" s="108" t="s">
        <v>59</v>
      </c>
      <c r="C331" s="108" t="s">
        <v>2</v>
      </c>
      <c r="D331" s="108" t="s">
        <v>139</v>
      </c>
      <c r="E331" s="108" t="s">
        <v>9</v>
      </c>
      <c r="F331" s="108" t="s">
        <v>158</v>
      </c>
      <c r="G331" s="109">
        <f>G332</f>
        <v>5478142.09</v>
      </c>
    </row>
    <row r="332" spans="1:7" ht="12.75">
      <c r="A332" s="81" t="s">
        <v>202</v>
      </c>
      <c r="B332" s="108" t="s">
        <v>59</v>
      </c>
      <c r="C332" s="108" t="s">
        <v>2</v>
      </c>
      <c r="D332" s="108" t="s">
        <v>139</v>
      </c>
      <c r="E332" s="108" t="s">
        <v>203</v>
      </c>
      <c r="F332" s="108" t="s">
        <v>158</v>
      </c>
      <c r="G332" s="109">
        <f>G333</f>
        <v>5478142.09</v>
      </c>
    </row>
    <row r="333" spans="1:7" ht="25.5">
      <c r="A333" s="81" t="s">
        <v>204</v>
      </c>
      <c r="B333" s="108" t="s">
        <v>59</v>
      </c>
      <c r="C333" s="108" t="s">
        <v>2</v>
      </c>
      <c r="D333" s="108" t="s">
        <v>139</v>
      </c>
      <c r="E333" s="108" t="s">
        <v>205</v>
      </c>
      <c r="F333" s="81" t="s">
        <v>158</v>
      </c>
      <c r="G333" s="109">
        <f>G334+G336+G338+G340+G342+G344+G346</f>
        <v>5478142.09</v>
      </c>
    </row>
    <row r="334" spans="1:7" ht="24">
      <c r="A334" s="110" t="s">
        <v>13</v>
      </c>
      <c r="B334" s="111" t="s">
        <v>59</v>
      </c>
      <c r="C334" s="111" t="s">
        <v>2</v>
      </c>
      <c r="D334" s="111" t="s">
        <v>139</v>
      </c>
      <c r="E334" s="111" t="s">
        <v>206</v>
      </c>
      <c r="F334" s="111" t="s">
        <v>158</v>
      </c>
      <c r="G334" s="88">
        <f>G335</f>
        <v>33000</v>
      </c>
    </row>
    <row r="335" spans="1:7" ht="12.75">
      <c r="A335" s="112" t="s">
        <v>143</v>
      </c>
      <c r="B335" s="113" t="s">
        <v>59</v>
      </c>
      <c r="C335" s="113" t="s">
        <v>2</v>
      </c>
      <c r="D335" s="113" t="s">
        <v>139</v>
      </c>
      <c r="E335" s="113" t="s">
        <v>206</v>
      </c>
      <c r="F335" s="113" t="s">
        <v>145</v>
      </c>
      <c r="G335" s="89">
        <v>33000</v>
      </c>
    </row>
    <row r="336" spans="1:7" s="42" customFormat="1" ht="24">
      <c r="A336" s="110" t="s">
        <v>5</v>
      </c>
      <c r="B336" s="111" t="s">
        <v>59</v>
      </c>
      <c r="C336" s="111" t="s">
        <v>2</v>
      </c>
      <c r="D336" s="111" t="s">
        <v>139</v>
      </c>
      <c r="E336" s="111" t="s">
        <v>207</v>
      </c>
      <c r="F336" s="111" t="s">
        <v>158</v>
      </c>
      <c r="G336" s="88">
        <f>G337</f>
        <v>72000</v>
      </c>
    </row>
    <row r="337" spans="1:7" ht="12.75">
      <c r="A337" s="112" t="s">
        <v>143</v>
      </c>
      <c r="B337" s="113" t="s">
        <v>59</v>
      </c>
      <c r="C337" s="113" t="s">
        <v>2</v>
      </c>
      <c r="D337" s="113" t="s">
        <v>139</v>
      </c>
      <c r="E337" s="113" t="s">
        <v>207</v>
      </c>
      <c r="F337" s="113" t="s">
        <v>145</v>
      </c>
      <c r="G337" s="89">
        <v>72000</v>
      </c>
    </row>
    <row r="338" spans="1:7" ht="24">
      <c r="A338" s="110" t="s">
        <v>14</v>
      </c>
      <c r="B338" s="111" t="s">
        <v>59</v>
      </c>
      <c r="C338" s="111" t="s">
        <v>2</v>
      </c>
      <c r="D338" s="111" t="s">
        <v>139</v>
      </c>
      <c r="E338" s="111" t="s">
        <v>208</v>
      </c>
      <c r="F338" s="111" t="s">
        <v>158</v>
      </c>
      <c r="G338" s="88">
        <f>G339</f>
        <v>2610000</v>
      </c>
    </row>
    <row r="339" spans="1:8" ht="12.75">
      <c r="A339" s="112" t="s">
        <v>143</v>
      </c>
      <c r="B339" s="113" t="s">
        <v>59</v>
      </c>
      <c r="C339" s="113" t="s">
        <v>2</v>
      </c>
      <c r="D339" s="113" t="s">
        <v>139</v>
      </c>
      <c r="E339" s="113" t="s">
        <v>208</v>
      </c>
      <c r="F339" s="113" t="s">
        <v>145</v>
      </c>
      <c r="G339" s="89">
        <v>2610000</v>
      </c>
      <c r="H339" s="43"/>
    </row>
    <row r="340" spans="1:7" ht="24">
      <c r="A340" s="110" t="s">
        <v>393</v>
      </c>
      <c r="B340" s="111" t="s">
        <v>59</v>
      </c>
      <c r="C340" s="111" t="s">
        <v>2</v>
      </c>
      <c r="D340" s="111" t="s">
        <v>139</v>
      </c>
      <c r="E340" s="111" t="s">
        <v>392</v>
      </c>
      <c r="F340" s="111" t="s">
        <v>158</v>
      </c>
      <c r="G340" s="88">
        <f>G341</f>
        <v>549000</v>
      </c>
    </row>
    <row r="341" spans="1:7" s="42" customFormat="1" ht="12">
      <c r="A341" s="112" t="s">
        <v>143</v>
      </c>
      <c r="B341" s="113" t="s">
        <v>59</v>
      </c>
      <c r="C341" s="113" t="s">
        <v>2</v>
      </c>
      <c r="D341" s="113" t="s">
        <v>139</v>
      </c>
      <c r="E341" s="113" t="s">
        <v>392</v>
      </c>
      <c r="F341" s="113" t="s">
        <v>145</v>
      </c>
      <c r="G341" s="89">
        <v>549000</v>
      </c>
    </row>
    <row r="342" spans="1:7" ht="24">
      <c r="A342" s="110" t="s">
        <v>15</v>
      </c>
      <c r="B342" s="111" t="s">
        <v>59</v>
      </c>
      <c r="C342" s="111" t="s">
        <v>2</v>
      </c>
      <c r="D342" s="111" t="s">
        <v>139</v>
      </c>
      <c r="E342" s="111" t="s">
        <v>209</v>
      </c>
      <c r="F342" s="111" t="s">
        <v>158</v>
      </c>
      <c r="G342" s="88">
        <f>G343</f>
        <v>1329142.09</v>
      </c>
    </row>
    <row r="343" spans="1:7" ht="22.5">
      <c r="A343" s="112" t="s">
        <v>160</v>
      </c>
      <c r="B343" s="113" t="s">
        <v>59</v>
      </c>
      <c r="C343" s="113" t="s">
        <v>2</v>
      </c>
      <c r="D343" s="113" t="s">
        <v>139</v>
      </c>
      <c r="E343" s="113" t="s">
        <v>209</v>
      </c>
      <c r="F343" s="113" t="s">
        <v>146</v>
      </c>
      <c r="G343" s="89">
        <v>1329142.09</v>
      </c>
    </row>
    <row r="344" spans="1:7" ht="12.75">
      <c r="A344" s="110" t="s">
        <v>478</v>
      </c>
      <c r="B344" s="111" t="s">
        <v>59</v>
      </c>
      <c r="C344" s="111" t="s">
        <v>2</v>
      </c>
      <c r="D344" s="111" t="s">
        <v>139</v>
      </c>
      <c r="E344" s="111" t="s">
        <v>479</v>
      </c>
      <c r="F344" s="111" t="s">
        <v>158</v>
      </c>
      <c r="G344" s="88">
        <f>G345</f>
        <v>0</v>
      </c>
    </row>
    <row r="345" spans="1:7" ht="12.75">
      <c r="A345" s="112" t="s">
        <v>143</v>
      </c>
      <c r="B345" s="113" t="s">
        <v>59</v>
      </c>
      <c r="C345" s="113" t="s">
        <v>2</v>
      </c>
      <c r="D345" s="113" t="s">
        <v>139</v>
      </c>
      <c r="E345" s="113" t="s">
        <v>479</v>
      </c>
      <c r="F345" s="113" t="s">
        <v>145</v>
      </c>
      <c r="G345" s="89">
        <v>0</v>
      </c>
    </row>
    <row r="346" spans="1:7" ht="24">
      <c r="A346" s="110" t="s">
        <v>210</v>
      </c>
      <c r="B346" s="111" t="s">
        <v>59</v>
      </c>
      <c r="C346" s="111" t="s">
        <v>2</v>
      </c>
      <c r="D346" s="111" t="s">
        <v>139</v>
      </c>
      <c r="E346" s="111" t="s">
        <v>211</v>
      </c>
      <c r="F346" s="111" t="s">
        <v>158</v>
      </c>
      <c r="G346" s="88">
        <f>G347</f>
        <v>885000</v>
      </c>
    </row>
    <row r="347" spans="1:7" ht="12.75">
      <c r="A347" s="112" t="s">
        <v>143</v>
      </c>
      <c r="B347" s="113" t="s">
        <v>59</v>
      </c>
      <c r="C347" s="113" t="s">
        <v>2</v>
      </c>
      <c r="D347" s="113" t="s">
        <v>139</v>
      </c>
      <c r="E347" s="113" t="s">
        <v>211</v>
      </c>
      <c r="F347" s="113" t="s">
        <v>145</v>
      </c>
      <c r="G347" s="89">
        <v>885000</v>
      </c>
    </row>
    <row r="348" spans="1:7" ht="25.5">
      <c r="A348" s="122" t="s">
        <v>481</v>
      </c>
      <c r="B348" s="111" t="s">
        <v>59</v>
      </c>
      <c r="C348" s="111" t="s">
        <v>2</v>
      </c>
      <c r="D348" s="111" t="s">
        <v>139</v>
      </c>
      <c r="E348" s="123" t="s">
        <v>482</v>
      </c>
      <c r="F348" s="124"/>
      <c r="G348" s="109">
        <f>G349</f>
        <v>100000</v>
      </c>
    </row>
    <row r="349" spans="1:7" ht="12.75">
      <c r="A349" s="122" t="s">
        <v>54</v>
      </c>
      <c r="B349" s="111" t="s">
        <v>59</v>
      </c>
      <c r="C349" s="111" t="s">
        <v>2</v>
      </c>
      <c r="D349" s="111" t="s">
        <v>139</v>
      </c>
      <c r="E349" s="124" t="s">
        <v>272</v>
      </c>
      <c r="F349" s="124"/>
      <c r="G349" s="109">
        <f>G350</f>
        <v>100000</v>
      </c>
    </row>
    <row r="350" spans="1:7" ht="12.75">
      <c r="A350" s="125" t="s">
        <v>143</v>
      </c>
      <c r="B350" s="113" t="s">
        <v>59</v>
      </c>
      <c r="C350" s="113" t="s">
        <v>2</v>
      </c>
      <c r="D350" s="113" t="s">
        <v>139</v>
      </c>
      <c r="E350" s="124" t="s">
        <v>272</v>
      </c>
      <c r="F350" s="124" t="s">
        <v>145</v>
      </c>
      <c r="G350" s="89">
        <v>100000</v>
      </c>
    </row>
    <row r="351" spans="1:7" ht="12.75">
      <c r="A351" s="105" t="s">
        <v>168</v>
      </c>
      <c r="B351" s="106" t="s">
        <v>59</v>
      </c>
      <c r="C351" s="106" t="s">
        <v>2</v>
      </c>
      <c r="D351" s="126" t="s">
        <v>148</v>
      </c>
      <c r="E351" s="127"/>
      <c r="F351" s="127"/>
      <c r="G351" s="107">
        <f>G352</f>
        <v>9446320.8</v>
      </c>
    </row>
    <row r="352" spans="1:7" ht="51">
      <c r="A352" s="81" t="s">
        <v>186</v>
      </c>
      <c r="B352" s="108" t="s">
        <v>59</v>
      </c>
      <c r="C352" s="108" t="s">
        <v>2</v>
      </c>
      <c r="D352" s="108" t="s">
        <v>148</v>
      </c>
      <c r="E352" s="108" t="s">
        <v>8</v>
      </c>
      <c r="F352" s="108" t="s">
        <v>158</v>
      </c>
      <c r="G352" s="109">
        <f>G353</f>
        <v>9446320.8</v>
      </c>
    </row>
    <row r="353" spans="1:7" ht="38.25">
      <c r="A353" s="81" t="s">
        <v>194</v>
      </c>
      <c r="B353" s="108" t="s">
        <v>59</v>
      </c>
      <c r="C353" s="108" t="s">
        <v>2</v>
      </c>
      <c r="D353" s="108" t="s">
        <v>148</v>
      </c>
      <c r="E353" s="108" t="s">
        <v>197</v>
      </c>
      <c r="F353" s="108" t="s">
        <v>158</v>
      </c>
      <c r="G353" s="109">
        <f>G354</f>
        <v>9446320.8</v>
      </c>
    </row>
    <row r="354" spans="1:7" ht="12.75">
      <c r="A354" s="81" t="s">
        <v>195</v>
      </c>
      <c r="B354" s="108" t="s">
        <v>59</v>
      </c>
      <c r="C354" s="108" t="s">
        <v>2</v>
      </c>
      <c r="D354" s="108" t="s">
        <v>148</v>
      </c>
      <c r="E354" s="108" t="s">
        <v>198</v>
      </c>
      <c r="F354" s="81" t="s">
        <v>158</v>
      </c>
      <c r="G354" s="109">
        <f>G355</f>
        <v>9446320.8</v>
      </c>
    </row>
    <row r="355" spans="1:7" ht="12.75">
      <c r="A355" s="110" t="s">
        <v>196</v>
      </c>
      <c r="B355" s="111" t="s">
        <v>59</v>
      </c>
      <c r="C355" s="111" t="s">
        <v>2</v>
      </c>
      <c r="D355" s="111" t="s">
        <v>148</v>
      </c>
      <c r="E355" s="111" t="s">
        <v>394</v>
      </c>
      <c r="F355" s="111" t="s">
        <v>158</v>
      </c>
      <c r="G355" s="88">
        <f>G356</f>
        <v>9446320.8</v>
      </c>
    </row>
    <row r="356" spans="1:7" ht="12.75">
      <c r="A356" s="112" t="s">
        <v>143</v>
      </c>
      <c r="B356" s="113" t="s">
        <v>59</v>
      </c>
      <c r="C356" s="113" t="s">
        <v>2</v>
      </c>
      <c r="D356" s="113" t="s">
        <v>148</v>
      </c>
      <c r="E356" s="113" t="s">
        <v>394</v>
      </c>
      <c r="F356" s="113" t="s">
        <v>145</v>
      </c>
      <c r="G356" s="89">
        <v>9446320.8</v>
      </c>
    </row>
    <row r="357" spans="1:7" ht="12.75">
      <c r="A357" s="105" t="s">
        <v>21</v>
      </c>
      <c r="B357" s="106" t="s">
        <v>59</v>
      </c>
      <c r="C357" s="106" t="s">
        <v>2</v>
      </c>
      <c r="D357" s="106" t="s">
        <v>47</v>
      </c>
      <c r="E357" s="106" t="s">
        <v>158</v>
      </c>
      <c r="F357" s="106" t="s">
        <v>158</v>
      </c>
      <c r="G357" s="107">
        <f>G358</f>
        <v>141250</v>
      </c>
    </row>
    <row r="358" spans="1:7" ht="51">
      <c r="A358" s="81" t="s">
        <v>186</v>
      </c>
      <c r="B358" s="108" t="s">
        <v>59</v>
      </c>
      <c r="C358" s="108" t="s">
        <v>2</v>
      </c>
      <c r="D358" s="108" t="s">
        <v>47</v>
      </c>
      <c r="E358" s="108" t="s">
        <v>8</v>
      </c>
      <c r="F358" s="108" t="s">
        <v>158</v>
      </c>
      <c r="G358" s="109">
        <f>G359</f>
        <v>141250</v>
      </c>
    </row>
    <row r="359" spans="1:7" ht="38.25">
      <c r="A359" s="81" t="s">
        <v>187</v>
      </c>
      <c r="B359" s="108" t="s">
        <v>59</v>
      </c>
      <c r="C359" s="108" t="s">
        <v>2</v>
      </c>
      <c r="D359" s="108" t="s">
        <v>47</v>
      </c>
      <c r="E359" s="108" t="s">
        <v>188</v>
      </c>
      <c r="F359" s="108" t="s">
        <v>158</v>
      </c>
      <c r="G359" s="109">
        <f>G360</f>
        <v>141250</v>
      </c>
    </row>
    <row r="360" spans="1:7" ht="51">
      <c r="A360" s="81" t="s">
        <v>457</v>
      </c>
      <c r="B360" s="108" t="s">
        <v>59</v>
      </c>
      <c r="C360" s="108" t="s">
        <v>2</v>
      </c>
      <c r="D360" s="108" t="s">
        <v>47</v>
      </c>
      <c r="E360" s="108" t="s">
        <v>189</v>
      </c>
      <c r="F360" s="81" t="s">
        <v>158</v>
      </c>
      <c r="G360" s="109">
        <f>G361+G363</f>
        <v>141250</v>
      </c>
    </row>
    <row r="361" spans="1:7" s="42" customFormat="1" ht="36">
      <c r="A361" s="110" t="s">
        <v>190</v>
      </c>
      <c r="B361" s="111" t="s">
        <v>59</v>
      </c>
      <c r="C361" s="111" t="s">
        <v>2</v>
      </c>
      <c r="D361" s="111" t="s">
        <v>47</v>
      </c>
      <c r="E361" s="111" t="s">
        <v>192</v>
      </c>
      <c r="F361" s="111" t="s">
        <v>158</v>
      </c>
      <c r="G361" s="88">
        <f>G362</f>
        <v>139759.95</v>
      </c>
    </row>
    <row r="362" spans="1:7" ht="22.5">
      <c r="A362" s="112" t="s">
        <v>160</v>
      </c>
      <c r="B362" s="113" t="s">
        <v>59</v>
      </c>
      <c r="C362" s="113" t="s">
        <v>2</v>
      </c>
      <c r="D362" s="113" t="s">
        <v>47</v>
      </c>
      <c r="E362" s="113" t="s">
        <v>192</v>
      </c>
      <c r="F362" s="113" t="s">
        <v>146</v>
      </c>
      <c r="G362" s="89">
        <v>139759.95</v>
      </c>
    </row>
    <row r="363" spans="1:7" ht="24">
      <c r="A363" s="110" t="s">
        <v>191</v>
      </c>
      <c r="B363" s="111" t="s">
        <v>59</v>
      </c>
      <c r="C363" s="111" t="s">
        <v>2</v>
      </c>
      <c r="D363" s="111" t="s">
        <v>47</v>
      </c>
      <c r="E363" s="111" t="s">
        <v>193</v>
      </c>
      <c r="F363" s="111" t="s">
        <v>158</v>
      </c>
      <c r="G363" s="88">
        <f>G364</f>
        <v>1490.05</v>
      </c>
    </row>
    <row r="364" spans="1:7" s="42" customFormat="1" ht="22.5">
      <c r="A364" s="112" t="s">
        <v>160</v>
      </c>
      <c r="B364" s="113" t="s">
        <v>59</v>
      </c>
      <c r="C364" s="113" t="s">
        <v>2</v>
      </c>
      <c r="D364" s="113" t="s">
        <v>47</v>
      </c>
      <c r="E364" s="113" t="s">
        <v>193</v>
      </c>
      <c r="F364" s="113" t="s">
        <v>146</v>
      </c>
      <c r="G364" s="89">
        <v>1490.05</v>
      </c>
    </row>
    <row r="365" spans="1:7" ht="12.75">
      <c r="A365" s="105" t="s">
        <v>33</v>
      </c>
      <c r="B365" s="106" t="s">
        <v>59</v>
      </c>
      <c r="C365" s="106" t="s">
        <v>20</v>
      </c>
      <c r="D365" s="106" t="s">
        <v>158</v>
      </c>
      <c r="E365" s="106" t="s">
        <v>158</v>
      </c>
      <c r="F365" s="106" t="s">
        <v>158</v>
      </c>
      <c r="G365" s="107">
        <f>G366</f>
        <v>560828.84</v>
      </c>
    </row>
    <row r="366" spans="1:7" s="42" customFormat="1" ht="12.75">
      <c r="A366" s="105" t="s">
        <v>34</v>
      </c>
      <c r="B366" s="106" t="s">
        <v>59</v>
      </c>
      <c r="C366" s="106" t="s">
        <v>20</v>
      </c>
      <c r="D366" s="106" t="s">
        <v>135</v>
      </c>
      <c r="E366" s="106" t="s">
        <v>158</v>
      </c>
      <c r="F366" s="106" t="s">
        <v>158</v>
      </c>
      <c r="G366" s="107">
        <f>G367</f>
        <v>560828.84</v>
      </c>
    </row>
    <row r="367" spans="1:7" ht="51">
      <c r="A367" s="81" t="s">
        <v>169</v>
      </c>
      <c r="B367" s="108" t="s">
        <v>59</v>
      </c>
      <c r="C367" s="108" t="s">
        <v>20</v>
      </c>
      <c r="D367" s="108" t="s">
        <v>135</v>
      </c>
      <c r="E367" s="108" t="s">
        <v>7</v>
      </c>
      <c r="F367" s="108" t="s">
        <v>158</v>
      </c>
      <c r="G367" s="109">
        <f>G369</f>
        <v>560828.84</v>
      </c>
    </row>
    <row r="368" spans="1:7" ht="25.5">
      <c r="A368" s="81" t="s">
        <v>182</v>
      </c>
      <c r="B368" s="108" t="s">
        <v>59</v>
      </c>
      <c r="C368" s="108" t="s">
        <v>20</v>
      </c>
      <c r="D368" s="108" t="s">
        <v>135</v>
      </c>
      <c r="E368" s="108" t="s">
        <v>183</v>
      </c>
      <c r="F368" s="108" t="s">
        <v>158</v>
      </c>
      <c r="G368" s="109">
        <f>G369</f>
        <v>560828.84</v>
      </c>
    </row>
    <row r="369" spans="1:7" s="42" customFormat="1" ht="25.5">
      <c r="A369" s="81" t="s">
        <v>184</v>
      </c>
      <c r="B369" s="108" t="s">
        <v>59</v>
      </c>
      <c r="C369" s="108" t="s">
        <v>20</v>
      </c>
      <c r="D369" s="108" t="s">
        <v>135</v>
      </c>
      <c r="E369" s="108" t="s">
        <v>185</v>
      </c>
      <c r="F369" s="81" t="s">
        <v>158</v>
      </c>
      <c r="G369" s="109">
        <f>G370</f>
        <v>560828.84</v>
      </c>
    </row>
    <row r="370" spans="1:7" s="42" customFormat="1" ht="12">
      <c r="A370" s="110" t="s">
        <v>12</v>
      </c>
      <c r="B370" s="111" t="s">
        <v>59</v>
      </c>
      <c r="C370" s="111" t="s">
        <v>20</v>
      </c>
      <c r="D370" s="111" t="s">
        <v>135</v>
      </c>
      <c r="E370" s="111" t="s">
        <v>244</v>
      </c>
      <c r="F370" s="111" t="s">
        <v>158</v>
      </c>
      <c r="G370" s="88">
        <f>G371</f>
        <v>560828.84</v>
      </c>
    </row>
    <row r="371" spans="1:7" ht="22.5">
      <c r="A371" s="112" t="s">
        <v>160</v>
      </c>
      <c r="B371" s="113" t="s">
        <v>59</v>
      </c>
      <c r="C371" s="113" t="s">
        <v>20</v>
      </c>
      <c r="D371" s="113" t="s">
        <v>135</v>
      </c>
      <c r="E371" s="113" t="s">
        <v>244</v>
      </c>
      <c r="F371" s="113" t="s">
        <v>146</v>
      </c>
      <c r="G371" s="89">
        <v>560828.84</v>
      </c>
    </row>
    <row r="372" spans="1:7" s="42" customFormat="1" ht="25.5">
      <c r="A372" s="105" t="s">
        <v>35</v>
      </c>
      <c r="B372" s="106" t="s">
        <v>59</v>
      </c>
      <c r="C372" s="106" t="s">
        <v>56</v>
      </c>
      <c r="D372" s="106" t="s">
        <v>158</v>
      </c>
      <c r="E372" s="106" t="s">
        <v>158</v>
      </c>
      <c r="F372" s="106" t="s">
        <v>158</v>
      </c>
      <c r="G372" s="107">
        <f aca="true" t="shared" si="0" ref="G372:G377">G373</f>
        <v>672234.56</v>
      </c>
    </row>
    <row r="373" spans="1:7" ht="12.75">
      <c r="A373" s="105" t="s">
        <v>36</v>
      </c>
      <c r="B373" s="106" t="s">
        <v>59</v>
      </c>
      <c r="C373" s="106" t="s">
        <v>56</v>
      </c>
      <c r="D373" s="106" t="s">
        <v>133</v>
      </c>
      <c r="E373" s="106" t="s">
        <v>158</v>
      </c>
      <c r="F373" s="106" t="s">
        <v>158</v>
      </c>
      <c r="G373" s="107">
        <f t="shared" si="0"/>
        <v>672234.56</v>
      </c>
    </row>
    <row r="374" spans="1:7" ht="51">
      <c r="A374" s="81" t="s">
        <v>169</v>
      </c>
      <c r="B374" s="108" t="s">
        <v>59</v>
      </c>
      <c r="C374" s="108" t="s">
        <v>56</v>
      </c>
      <c r="D374" s="108" t="s">
        <v>133</v>
      </c>
      <c r="E374" s="108" t="s">
        <v>7</v>
      </c>
      <c r="F374" s="108" t="s">
        <v>158</v>
      </c>
      <c r="G374" s="109">
        <f t="shared" si="0"/>
        <v>672234.56</v>
      </c>
    </row>
    <row r="375" spans="1:7" ht="25.5">
      <c r="A375" s="81" t="s">
        <v>175</v>
      </c>
      <c r="B375" s="108" t="s">
        <v>59</v>
      </c>
      <c r="C375" s="108" t="s">
        <v>56</v>
      </c>
      <c r="D375" s="108" t="s">
        <v>133</v>
      </c>
      <c r="E375" s="108" t="s">
        <v>177</v>
      </c>
      <c r="F375" s="108" t="s">
        <v>158</v>
      </c>
      <c r="G375" s="109">
        <f t="shared" si="0"/>
        <v>672234.56</v>
      </c>
    </row>
    <row r="376" spans="1:7" ht="12.75">
      <c r="A376" s="81" t="s">
        <v>180</v>
      </c>
      <c r="B376" s="108" t="s">
        <v>59</v>
      </c>
      <c r="C376" s="108" t="s">
        <v>56</v>
      </c>
      <c r="D376" s="108" t="s">
        <v>133</v>
      </c>
      <c r="E376" s="108" t="s">
        <v>181</v>
      </c>
      <c r="F376" s="81" t="s">
        <v>158</v>
      </c>
      <c r="G376" s="109">
        <f t="shared" si="0"/>
        <v>672234.56</v>
      </c>
    </row>
    <row r="377" spans="1:7" ht="12.75">
      <c r="A377" s="110" t="s">
        <v>166</v>
      </c>
      <c r="B377" s="111" t="s">
        <v>59</v>
      </c>
      <c r="C377" s="111" t="s">
        <v>56</v>
      </c>
      <c r="D377" s="111" t="s">
        <v>133</v>
      </c>
      <c r="E377" s="111" t="s">
        <v>232</v>
      </c>
      <c r="F377" s="111" t="s">
        <v>158</v>
      </c>
      <c r="G377" s="88">
        <f t="shared" si="0"/>
        <v>672234.56</v>
      </c>
    </row>
    <row r="378" spans="1:7" ht="12.75">
      <c r="A378" s="112" t="s">
        <v>37</v>
      </c>
      <c r="B378" s="113" t="s">
        <v>59</v>
      </c>
      <c r="C378" s="113" t="s">
        <v>56</v>
      </c>
      <c r="D378" s="113" t="s">
        <v>133</v>
      </c>
      <c r="E378" s="113" t="s">
        <v>232</v>
      </c>
      <c r="F378" s="113" t="s">
        <v>38</v>
      </c>
      <c r="G378" s="89">
        <v>672234.56</v>
      </c>
    </row>
    <row r="379" spans="1:7" ht="28.5">
      <c r="A379" s="116" t="s">
        <v>42</v>
      </c>
      <c r="B379" s="102" t="s">
        <v>43</v>
      </c>
      <c r="C379" s="103" t="s">
        <v>158</v>
      </c>
      <c r="D379" s="103" t="s">
        <v>158</v>
      </c>
      <c r="E379" s="103" t="s">
        <v>158</v>
      </c>
      <c r="F379" s="103" t="s">
        <v>158</v>
      </c>
      <c r="G379" s="104">
        <f>G380+G388</f>
        <v>27952380.54</v>
      </c>
    </row>
    <row r="380" spans="1:7" ht="12.75">
      <c r="A380" s="105" t="s">
        <v>132</v>
      </c>
      <c r="B380" s="106" t="s">
        <v>43</v>
      </c>
      <c r="C380" s="106" t="s">
        <v>133</v>
      </c>
      <c r="D380" s="106" t="s">
        <v>158</v>
      </c>
      <c r="E380" s="106" t="s">
        <v>158</v>
      </c>
      <c r="F380" s="106" t="s">
        <v>158</v>
      </c>
      <c r="G380" s="107">
        <f>G381</f>
        <v>27818880.54</v>
      </c>
    </row>
    <row r="381" spans="1:7" ht="25.5">
      <c r="A381" s="114" t="s">
        <v>46</v>
      </c>
      <c r="B381" s="115" t="s">
        <v>43</v>
      </c>
      <c r="C381" s="115" t="s">
        <v>133</v>
      </c>
      <c r="D381" s="115" t="s">
        <v>47</v>
      </c>
      <c r="E381" s="115" t="s">
        <v>158</v>
      </c>
      <c r="F381" s="115" t="s">
        <v>158</v>
      </c>
      <c r="G381" s="107">
        <f>G382</f>
        <v>27818880.54</v>
      </c>
    </row>
    <row r="382" spans="1:7" ht="51">
      <c r="A382" s="81" t="s">
        <v>169</v>
      </c>
      <c r="B382" s="108" t="s">
        <v>43</v>
      </c>
      <c r="C382" s="108" t="s">
        <v>133</v>
      </c>
      <c r="D382" s="108" t="s">
        <v>47</v>
      </c>
      <c r="E382" s="108" t="s">
        <v>7</v>
      </c>
      <c r="F382" s="108" t="s">
        <v>158</v>
      </c>
      <c r="G382" s="109">
        <f>G384</f>
        <v>27818880.54</v>
      </c>
    </row>
    <row r="383" spans="1:7" ht="25.5">
      <c r="A383" s="81" t="s">
        <v>175</v>
      </c>
      <c r="B383" s="108" t="s">
        <v>43</v>
      </c>
      <c r="C383" s="108" t="s">
        <v>133</v>
      </c>
      <c r="D383" s="108" t="s">
        <v>47</v>
      </c>
      <c r="E383" s="108" t="s">
        <v>177</v>
      </c>
      <c r="F383" s="108" t="s">
        <v>158</v>
      </c>
      <c r="G383" s="109">
        <f>G384</f>
        <v>27818880.54</v>
      </c>
    </row>
    <row r="384" spans="1:7" ht="25.5">
      <c r="A384" s="81" t="s">
        <v>176</v>
      </c>
      <c r="B384" s="108" t="s">
        <v>43</v>
      </c>
      <c r="C384" s="108" t="s">
        <v>133</v>
      </c>
      <c r="D384" s="108" t="s">
        <v>47</v>
      </c>
      <c r="E384" s="108" t="s">
        <v>178</v>
      </c>
      <c r="F384" s="81" t="s">
        <v>158</v>
      </c>
      <c r="G384" s="88">
        <f>G385</f>
        <v>27818880.54</v>
      </c>
    </row>
    <row r="385" spans="1:7" ht="12.75">
      <c r="A385" s="110" t="s">
        <v>136</v>
      </c>
      <c r="B385" s="111" t="s">
        <v>43</v>
      </c>
      <c r="C385" s="111" t="s">
        <v>133</v>
      </c>
      <c r="D385" s="111" t="s">
        <v>47</v>
      </c>
      <c r="E385" s="111" t="s">
        <v>179</v>
      </c>
      <c r="F385" s="111" t="s">
        <v>158</v>
      </c>
      <c r="G385" s="88">
        <f>G386+G387</f>
        <v>27818880.54</v>
      </c>
    </row>
    <row r="386" spans="1:7" ht="33.75">
      <c r="A386" s="112" t="s">
        <v>159</v>
      </c>
      <c r="B386" s="113" t="s">
        <v>43</v>
      </c>
      <c r="C386" s="113" t="s">
        <v>133</v>
      </c>
      <c r="D386" s="113" t="s">
        <v>47</v>
      </c>
      <c r="E386" s="113" t="s">
        <v>179</v>
      </c>
      <c r="F386" s="113" t="s">
        <v>137</v>
      </c>
      <c r="G386" s="128">
        <v>26868744.49</v>
      </c>
    </row>
    <row r="387" spans="1:7" ht="22.5">
      <c r="A387" s="112" t="s">
        <v>160</v>
      </c>
      <c r="B387" s="113" t="s">
        <v>43</v>
      </c>
      <c r="C387" s="113" t="s">
        <v>133</v>
      </c>
      <c r="D387" s="113" t="s">
        <v>47</v>
      </c>
      <c r="E387" s="113" t="s">
        <v>179</v>
      </c>
      <c r="F387" s="113" t="s">
        <v>146</v>
      </c>
      <c r="G387" s="89">
        <v>950136.05</v>
      </c>
    </row>
    <row r="388" spans="1:7" ht="12.75">
      <c r="A388" s="114" t="s">
        <v>157</v>
      </c>
      <c r="B388" s="115" t="s">
        <v>43</v>
      </c>
      <c r="C388" s="115" t="s">
        <v>53</v>
      </c>
      <c r="D388" s="115" t="s">
        <v>158</v>
      </c>
      <c r="E388" s="115" t="s">
        <v>158</v>
      </c>
      <c r="F388" s="115" t="s">
        <v>158</v>
      </c>
      <c r="G388" s="107">
        <f aca="true" t="shared" si="1" ref="G388:G393">G389</f>
        <v>133500</v>
      </c>
    </row>
    <row r="389" spans="1:7" ht="12.75">
      <c r="A389" s="114" t="s">
        <v>423</v>
      </c>
      <c r="B389" s="115" t="s">
        <v>43</v>
      </c>
      <c r="C389" s="115" t="s">
        <v>53</v>
      </c>
      <c r="D389" s="115" t="s">
        <v>153</v>
      </c>
      <c r="E389" s="115" t="s">
        <v>158</v>
      </c>
      <c r="F389" s="115" t="s">
        <v>158</v>
      </c>
      <c r="G389" s="107">
        <f t="shared" si="1"/>
        <v>133500</v>
      </c>
    </row>
    <row r="390" spans="1:7" ht="51">
      <c r="A390" s="81" t="s">
        <v>169</v>
      </c>
      <c r="B390" s="108" t="s">
        <v>43</v>
      </c>
      <c r="C390" s="108" t="s">
        <v>53</v>
      </c>
      <c r="D390" s="108" t="s">
        <v>153</v>
      </c>
      <c r="E390" s="108" t="s">
        <v>7</v>
      </c>
      <c r="F390" s="108" t="s">
        <v>158</v>
      </c>
      <c r="G390" s="88">
        <f t="shared" si="1"/>
        <v>133500</v>
      </c>
    </row>
    <row r="391" spans="1:7" ht="25.5">
      <c r="A391" s="81" t="s">
        <v>175</v>
      </c>
      <c r="B391" s="108" t="s">
        <v>43</v>
      </c>
      <c r="C391" s="108" t="s">
        <v>53</v>
      </c>
      <c r="D391" s="108" t="s">
        <v>153</v>
      </c>
      <c r="E391" s="108" t="s">
        <v>177</v>
      </c>
      <c r="F391" s="108" t="s">
        <v>158</v>
      </c>
      <c r="G391" s="88">
        <f t="shared" si="1"/>
        <v>133500</v>
      </c>
    </row>
    <row r="392" spans="1:7" ht="25.5">
      <c r="A392" s="81" t="s">
        <v>176</v>
      </c>
      <c r="B392" s="108" t="s">
        <v>43</v>
      </c>
      <c r="C392" s="108" t="s">
        <v>53</v>
      </c>
      <c r="D392" s="108" t="s">
        <v>153</v>
      </c>
      <c r="E392" s="108" t="s">
        <v>178</v>
      </c>
      <c r="F392" s="81" t="s">
        <v>158</v>
      </c>
      <c r="G392" s="88">
        <f t="shared" si="1"/>
        <v>133500</v>
      </c>
    </row>
    <row r="393" spans="1:7" ht="12.75">
      <c r="A393" s="110" t="s">
        <v>136</v>
      </c>
      <c r="B393" s="111" t="s">
        <v>43</v>
      </c>
      <c r="C393" s="111" t="s">
        <v>53</v>
      </c>
      <c r="D393" s="111" t="s">
        <v>153</v>
      </c>
      <c r="E393" s="111" t="s">
        <v>179</v>
      </c>
      <c r="F393" s="111" t="s">
        <v>158</v>
      </c>
      <c r="G393" s="88">
        <f t="shared" si="1"/>
        <v>133500</v>
      </c>
    </row>
    <row r="394" spans="1:7" ht="22.5">
      <c r="A394" s="112" t="s">
        <v>160</v>
      </c>
      <c r="B394" s="113" t="s">
        <v>43</v>
      </c>
      <c r="C394" s="113" t="s">
        <v>53</v>
      </c>
      <c r="D394" s="113" t="s">
        <v>153</v>
      </c>
      <c r="E394" s="113" t="s">
        <v>179</v>
      </c>
      <c r="F394" s="113" t="s">
        <v>146</v>
      </c>
      <c r="G394" s="89">
        <v>133500</v>
      </c>
    </row>
    <row r="395" spans="1:7" ht="35.25" customHeight="1">
      <c r="A395" s="116" t="s">
        <v>44</v>
      </c>
      <c r="B395" s="102" t="s">
        <v>45</v>
      </c>
      <c r="C395" s="103" t="s">
        <v>158</v>
      </c>
      <c r="D395" s="103" t="s">
        <v>158</v>
      </c>
      <c r="E395" s="103" t="s">
        <v>158</v>
      </c>
      <c r="F395" s="103" t="s">
        <v>158</v>
      </c>
      <c r="G395" s="104">
        <f>G396+G410</f>
        <v>11049667.96</v>
      </c>
    </row>
    <row r="396" spans="1:7" ht="12.75">
      <c r="A396" s="105" t="s">
        <v>132</v>
      </c>
      <c r="B396" s="106" t="s">
        <v>45</v>
      </c>
      <c r="C396" s="106" t="s">
        <v>133</v>
      </c>
      <c r="D396" s="106" t="s">
        <v>158</v>
      </c>
      <c r="E396" s="106" t="s">
        <v>158</v>
      </c>
      <c r="F396" s="106" t="s">
        <v>158</v>
      </c>
      <c r="G396" s="107">
        <f>G397</f>
        <v>10968155.96</v>
      </c>
    </row>
    <row r="397" spans="1:7" ht="25.5">
      <c r="A397" s="114" t="s">
        <v>46</v>
      </c>
      <c r="B397" s="115" t="s">
        <v>45</v>
      </c>
      <c r="C397" s="115" t="s">
        <v>133</v>
      </c>
      <c r="D397" s="115" t="s">
        <v>47</v>
      </c>
      <c r="E397" s="115" t="s">
        <v>158</v>
      </c>
      <c r="F397" s="115" t="s">
        <v>158</v>
      </c>
      <c r="G397" s="107">
        <f>G398</f>
        <v>10968155.96</v>
      </c>
    </row>
    <row r="398" spans="1:7" ht="25.5">
      <c r="A398" s="81" t="s">
        <v>50</v>
      </c>
      <c r="B398" s="108" t="s">
        <v>45</v>
      </c>
      <c r="C398" s="108" t="s">
        <v>133</v>
      </c>
      <c r="D398" s="108" t="s">
        <v>47</v>
      </c>
      <c r="E398" s="108" t="s">
        <v>109</v>
      </c>
      <c r="F398" s="108" t="s">
        <v>158</v>
      </c>
      <c r="G398" s="109">
        <f>G399+G402+G406</f>
        <v>10968155.96</v>
      </c>
    </row>
    <row r="399" spans="1:7" s="42" customFormat="1" ht="25.5">
      <c r="A399" s="81" t="s">
        <v>480</v>
      </c>
      <c r="B399" s="108" t="s">
        <v>45</v>
      </c>
      <c r="C399" s="108" t="s">
        <v>133</v>
      </c>
      <c r="D399" s="108" t="s">
        <v>47</v>
      </c>
      <c r="E399" s="108" t="s">
        <v>110</v>
      </c>
      <c r="F399" s="108" t="s">
        <v>158</v>
      </c>
      <c r="G399" s="109">
        <f>G400</f>
        <v>2635105.97</v>
      </c>
    </row>
    <row r="400" spans="1:7" ht="12.75">
      <c r="A400" s="110" t="s">
        <v>136</v>
      </c>
      <c r="B400" s="111" t="s">
        <v>45</v>
      </c>
      <c r="C400" s="111" t="s">
        <v>133</v>
      </c>
      <c r="D400" s="111" t="s">
        <v>47</v>
      </c>
      <c r="E400" s="111" t="s">
        <v>111</v>
      </c>
      <c r="F400" s="111" t="s">
        <v>158</v>
      </c>
      <c r="G400" s="88">
        <f>G401</f>
        <v>2635105.97</v>
      </c>
    </row>
    <row r="401" spans="1:7" s="42" customFormat="1" ht="33.75">
      <c r="A401" s="112" t="s">
        <v>159</v>
      </c>
      <c r="B401" s="113" t="s">
        <v>45</v>
      </c>
      <c r="C401" s="113" t="s">
        <v>133</v>
      </c>
      <c r="D401" s="113" t="s">
        <v>47</v>
      </c>
      <c r="E401" s="113" t="s">
        <v>111</v>
      </c>
      <c r="F401" s="113" t="s">
        <v>137</v>
      </c>
      <c r="G401" s="89">
        <v>2635105.97</v>
      </c>
    </row>
    <row r="402" spans="1:7" ht="25.5">
      <c r="A402" s="81" t="s">
        <v>51</v>
      </c>
      <c r="B402" s="108" t="s">
        <v>45</v>
      </c>
      <c r="C402" s="108" t="s">
        <v>133</v>
      </c>
      <c r="D402" s="108" t="s">
        <v>47</v>
      </c>
      <c r="E402" s="108" t="s">
        <v>112</v>
      </c>
      <c r="F402" s="108" t="s">
        <v>158</v>
      </c>
      <c r="G402" s="109">
        <f>G403</f>
        <v>2210652.84</v>
      </c>
    </row>
    <row r="403" spans="1:7" s="42" customFormat="1" ht="12">
      <c r="A403" s="110" t="s">
        <v>136</v>
      </c>
      <c r="B403" s="111" t="s">
        <v>45</v>
      </c>
      <c r="C403" s="111" t="s">
        <v>133</v>
      </c>
      <c r="D403" s="111" t="s">
        <v>47</v>
      </c>
      <c r="E403" s="111" t="s">
        <v>113</v>
      </c>
      <c r="F403" s="111" t="s">
        <v>158</v>
      </c>
      <c r="G403" s="88">
        <f>G404+G405</f>
        <v>2210652.84</v>
      </c>
    </row>
    <row r="404" spans="1:7" ht="33.75">
      <c r="A404" s="112" t="s">
        <v>159</v>
      </c>
      <c r="B404" s="113" t="s">
        <v>45</v>
      </c>
      <c r="C404" s="113" t="s">
        <v>133</v>
      </c>
      <c r="D404" s="113" t="s">
        <v>47</v>
      </c>
      <c r="E404" s="113" t="s">
        <v>113</v>
      </c>
      <c r="F404" s="113" t="s">
        <v>137</v>
      </c>
      <c r="G404" s="89">
        <v>2206271.19</v>
      </c>
    </row>
    <row r="405" spans="1:7" s="42" customFormat="1" ht="12">
      <c r="A405" s="112" t="s">
        <v>143</v>
      </c>
      <c r="B405" s="113" t="s">
        <v>45</v>
      </c>
      <c r="C405" s="113" t="s">
        <v>133</v>
      </c>
      <c r="D405" s="113" t="s">
        <v>47</v>
      </c>
      <c r="E405" s="113" t="s">
        <v>113</v>
      </c>
      <c r="F405" s="113" t="s">
        <v>145</v>
      </c>
      <c r="G405" s="89">
        <v>4381.65</v>
      </c>
    </row>
    <row r="406" spans="1:7" ht="25.5">
      <c r="A406" s="81" t="s">
        <v>52</v>
      </c>
      <c r="B406" s="108" t="s">
        <v>45</v>
      </c>
      <c r="C406" s="108" t="s">
        <v>133</v>
      </c>
      <c r="D406" s="108" t="s">
        <v>47</v>
      </c>
      <c r="E406" s="108" t="s">
        <v>114</v>
      </c>
      <c r="F406" s="108" t="s">
        <v>158</v>
      </c>
      <c r="G406" s="88">
        <f>G407</f>
        <v>6122397.149999999</v>
      </c>
    </row>
    <row r="407" spans="1:7" ht="12.75">
      <c r="A407" s="110" t="s">
        <v>136</v>
      </c>
      <c r="B407" s="111" t="s">
        <v>45</v>
      </c>
      <c r="C407" s="111" t="s">
        <v>133</v>
      </c>
      <c r="D407" s="111" t="s">
        <v>47</v>
      </c>
      <c r="E407" s="111" t="s">
        <v>115</v>
      </c>
      <c r="F407" s="111" t="s">
        <v>158</v>
      </c>
      <c r="G407" s="89">
        <f>G408+G409</f>
        <v>6122397.149999999</v>
      </c>
    </row>
    <row r="408" spans="1:7" s="42" customFormat="1" ht="33.75">
      <c r="A408" s="112" t="s">
        <v>159</v>
      </c>
      <c r="B408" s="113" t="s">
        <v>45</v>
      </c>
      <c r="C408" s="113" t="s">
        <v>133</v>
      </c>
      <c r="D408" s="113" t="s">
        <v>47</v>
      </c>
      <c r="E408" s="113" t="s">
        <v>115</v>
      </c>
      <c r="F408" s="113" t="s">
        <v>137</v>
      </c>
      <c r="G408" s="89">
        <v>5600800.35</v>
      </c>
    </row>
    <row r="409" spans="1:7" ht="22.5">
      <c r="A409" s="112" t="s">
        <v>160</v>
      </c>
      <c r="B409" s="113" t="s">
        <v>45</v>
      </c>
      <c r="C409" s="113" t="s">
        <v>133</v>
      </c>
      <c r="D409" s="113" t="s">
        <v>47</v>
      </c>
      <c r="E409" s="113" t="s">
        <v>115</v>
      </c>
      <c r="F409" s="113" t="s">
        <v>146</v>
      </c>
      <c r="G409" s="91">
        <v>521596.8</v>
      </c>
    </row>
    <row r="410" spans="1:7" ht="12.75">
      <c r="A410" s="114" t="s">
        <v>157</v>
      </c>
      <c r="B410" s="115" t="s">
        <v>45</v>
      </c>
      <c r="C410" s="115" t="s">
        <v>53</v>
      </c>
      <c r="D410" s="115" t="s">
        <v>158</v>
      </c>
      <c r="E410" s="115" t="s">
        <v>158</v>
      </c>
      <c r="F410" s="115" t="s">
        <v>158</v>
      </c>
      <c r="G410" s="92">
        <f>G411</f>
        <v>81512</v>
      </c>
    </row>
    <row r="411" spans="1:7" ht="12.75">
      <c r="A411" s="114" t="s">
        <v>423</v>
      </c>
      <c r="B411" s="115" t="s">
        <v>45</v>
      </c>
      <c r="C411" s="115" t="s">
        <v>53</v>
      </c>
      <c r="D411" s="115" t="s">
        <v>153</v>
      </c>
      <c r="E411" s="115" t="s">
        <v>158</v>
      </c>
      <c r="F411" s="115" t="s">
        <v>158</v>
      </c>
      <c r="G411" s="92">
        <f>G412</f>
        <v>81512</v>
      </c>
    </row>
    <row r="412" spans="1:7" ht="25.5">
      <c r="A412" s="81" t="s">
        <v>50</v>
      </c>
      <c r="B412" s="108" t="s">
        <v>45</v>
      </c>
      <c r="C412" s="108" t="s">
        <v>53</v>
      </c>
      <c r="D412" s="108" t="s">
        <v>153</v>
      </c>
      <c r="E412" s="108" t="s">
        <v>109</v>
      </c>
      <c r="F412" s="108" t="s">
        <v>158</v>
      </c>
      <c r="G412" s="93">
        <f>G413</f>
        <v>81512</v>
      </c>
    </row>
    <row r="413" spans="1:7" ht="25.5">
      <c r="A413" s="81" t="s">
        <v>52</v>
      </c>
      <c r="B413" s="108" t="s">
        <v>45</v>
      </c>
      <c r="C413" s="108" t="s">
        <v>53</v>
      </c>
      <c r="D413" s="108" t="s">
        <v>153</v>
      </c>
      <c r="E413" s="108" t="s">
        <v>114</v>
      </c>
      <c r="F413" s="108" t="s">
        <v>158</v>
      </c>
      <c r="G413" s="93">
        <f>G414</f>
        <v>81512</v>
      </c>
    </row>
    <row r="414" spans="1:7" ht="12.75">
      <c r="A414" s="110" t="s">
        <v>136</v>
      </c>
      <c r="B414" s="111" t="s">
        <v>45</v>
      </c>
      <c r="C414" s="111" t="s">
        <v>53</v>
      </c>
      <c r="D414" s="111" t="s">
        <v>153</v>
      </c>
      <c r="E414" s="111" t="s">
        <v>115</v>
      </c>
      <c r="F414" s="111" t="s">
        <v>158</v>
      </c>
      <c r="G414" s="93">
        <f>G415</f>
        <v>81512</v>
      </c>
    </row>
    <row r="415" spans="1:7" ht="22.5">
      <c r="A415" s="112" t="s">
        <v>160</v>
      </c>
      <c r="B415" s="113" t="s">
        <v>45</v>
      </c>
      <c r="C415" s="113" t="s">
        <v>53</v>
      </c>
      <c r="D415" s="113" t="s">
        <v>153</v>
      </c>
      <c r="E415" s="113" t="s">
        <v>115</v>
      </c>
      <c r="F415" s="113" t="s">
        <v>146</v>
      </c>
      <c r="G415" s="91">
        <v>81512</v>
      </c>
    </row>
    <row r="416" spans="1:7" ht="12.75">
      <c r="A416" s="56"/>
      <c r="B416" s="56"/>
      <c r="C416" s="56"/>
      <c r="D416" s="56"/>
      <c r="E416" s="56"/>
      <c r="F416" s="56"/>
      <c r="G416" s="56"/>
    </row>
    <row r="417" spans="1:7" ht="12.75">
      <c r="A417" s="56"/>
      <c r="B417" s="56"/>
      <c r="C417" s="56"/>
      <c r="D417" s="56"/>
      <c r="E417" s="56"/>
      <c r="F417" s="56"/>
      <c r="G417" s="56"/>
    </row>
    <row r="418" spans="1:7" ht="12.75">
      <c r="A418" s="56"/>
      <c r="B418" s="56"/>
      <c r="C418" s="56"/>
      <c r="D418" s="56"/>
      <c r="E418" s="56"/>
      <c r="F418" s="56"/>
      <c r="G418" s="56"/>
    </row>
    <row r="419" spans="1:7" ht="12.75">
      <c r="A419" s="56"/>
      <c r="B419" s="56"/>
      <c r="C419" s="56"/>
      <c r="D419" s="56"/>
      <c r="E419" s="56"/>
      <c r="F419" s="56"/>
      <c r="G419" s="56"/>
    </row>
    <row r="420" spans="1:7" ht="12.75">
      <c r="A420" s="56"/>
      <c r="B420" s="56"/>
      <c r="C420" s="56"/>
      <c r="D420" s="56"/>
      <c r="E420" s="56"/>
      <c r="F420" s="56"/>
      <c r="G420" s="56"/>
    </row>
    <row r="421" spans="1:7" ht="12.75">
      <c r="A421" s="56"/>
      <c r="B421" s="56"/>
      <c r="C421" s="56"/>
      <c r="D421" s="56"/>
      <c r="E421" s="56"/>
      <c r="F421" s="56"/>
      <c r="G421" s="56"/>
    </row>
    <row r="422" spans="1:7" ht="12.75">
      <c r="A422" s="56"/>
      <c r="B422" s="56"/>
      <c r="C422" s="56"/>
      <c r="D422" s="56"/>
      <c r="E422" s="56"/>
      <c r="F422" s="56"/>
      <c r="G422" s="56"/>
    </row>
    <row r="423" spans="1:7" ht="12.75">
      <c r="A423" s="56"/>
      <c r="B423" s="56"/>
      <c r="C423" s="56"/>
      <c r="D423" s="56"/>
      <c r="E423" s="56"/>
      <c r="F423" s="56"/>
      <c r="G423" s="56"/>
    </row>
    <row r="424" spans="1:7" ht="12.75">
      <c r="A424" s="56"/>
      <c r="B424" s="56"/>
      <c r="C424" s="56"/>
      <c r="D424" s="56"/>
      <c r="E424" s="56"/>
      <c r="F424" s="56"/>
      <c r="G424" s="56"/>
    </row>
    <row r="425" spans="1:7" ht="12.75">
      <c r="A425" s="56"/>
      <c r="B425" s="56"/>
      <c r="C425" s="56"/>
      <c r="D425" s="56"/>
      <c r="E425" s="56"/>
      <c r="F425" s="56"/>
      <c r="G425" s="56"/>
    </row>
    <row r="426" spans="1:7" ht="12.75">
      <c r="A426" s="56"/>
      <c r="B426" s="56"/>
      <c r="C426" s="56"/>
      <c r="D426" s="56"/>
      <c r="E426" s="56"/>
      <c r="F426" s="56"/>
      <c r="G426" s="56"/>
    </row>
    <row r="427" spans="1:7" ht="12.75">
      <c r="A427" s="56"/>
      <c r="B427" s="56"/>
      <c r="C427" s="56"/>
      <c r="D427" s="56"/>
      <c r="E427" s="56"/>
      <c r="F427" s="56"/>
      <c r="G427" s="56"/>
    </row>
    <row r="428" spans="1:7" ht="12.75">
      <c r="A428" s="56"/>
      <c r="B428" s="56"/>
      <c r="C428" s="56"/>
      <c r="D428" s="56"/>
      <c r="E428" s="56"/>
      <c r="F428" s="56"/>
      <c r="G428" s="56"/>
    </row>
    <row r="429" spans="1:7" ht="12.75">
      <c r="A429" s="56"/>
      <c r="B429" s="56"/>
      <c r="C429" s="56"/>
      <c r="D429" s="56"/>
      <c r="E429" s="56"/>
      <c r="F429" s="56"/>
      <c r="G429" s="56"/>
    </row>
    <row r="430" spans="1:7" ht="12.75">
      <c r="A430" s="56"/>
      <c r="B430" s="56"/>
      <c r="C430" s="56"/>
      <c r="D430" s="56"/>
      <c r="E430" s="56"/>
      <c r="F430" s="56"/>
      <c r="G430" s="56"/>
    </row>
    <row r="431" spans="1:7" ht="12.75">
      <c r="A431" s="56"/>
      <c r="B431" s="56"/>
      <c r="C431" s="56"/>
      <c r="D431" s="56"/>
      <c r="E431" s="56"/>
      <c r="F431" s="56"/>
      <c r="G431" s="56"/>
    </row>
    <row r="432" spans="1:7" ht="12.75">
      <c r="A432" s="56"/>
      <c r="B432" s="56"/>
      <c r="C432" s="56"/>
      <c r="D432" s="56"/>
      <c r="E432" s="56"/>
      <c r="F432" s="56"/>
      <c r="G432" s="56"/>
    </row>
    <row r="433" spans="1:7" ht="12.75">
      <c r="A433" s="56"/>
      <c r="B433" s="56"/>
      <c r="C433" s="56"/>
      <c r="D433" s="56"/>
      <c r="E433" s="56"/>
      <c r="F433" s="56"/>
      <c r="G433" s="56"/>
    </row>
    <row r="434" spans="1:7" ht="12.75">
      <c r="A434" s="56"/>
      <c r="B434" s="56"/>
      <c r="C434" s="56"/>
      <c r="D434" s="56"/>
      <c r="E434" s="56"/>
      <c r="F434" s="56"/>
      <c r="G434" s="56"/>
    </row>
    <row r="435" spans="1:7" ht="12.75">
      <c r="A435" s="56"/>
      <c r="B435" s="56"/>
      <c r="C435" s="56"/>
      <c r="D435" s="56"/>
      <c r="E435" s="56"/>
      <c r="F435" s="56"/>
      <c r="G435" s="56"/>
    </row>
    <row r="436" spans="1:7" ht="12.75">
      <c r="A436" s="56"/>
      <c r="B436" s="56"/>
      <c r="C436" s="56"/>
      <c r="D436" s="56"/>
      <c r="E436" s="56"/>
      <c r="F436" s="56"/>
      <c r="G436" s="56"/>
    </row>
  </sheetData>
  <sheetProtection/>
  <autoFilter ref="A8:G408"/>
  <mergeCells count="5">
    <mergeCell ref="D1:G1"/>
    <mergeCell ref="D2:G2"/>
    <mergeCell ref="D3:G3"/>
    <mergeCell ref="D4:G4"/>
    <mergeCell ref="A6:G6"/>
  </mergeCells>
  <printOptions horizontalCentered="1"/>
  <pageMargins left="1.1811023622047245" right="0.3937007874015748" top="0.7874015748031497" bottom="0.7874015748031497" header="0" footer="0"/>
  <pageSetup fitToHeight="1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FF"/>
  </sheetPr>
  <dimension ref="A1:F44"/>
  <sheetViews>
    <sheetView view="pageBreakPreview" zoomScale="115" zoomScaleSheetLayoutView="115" zoomScalePageLayoutView="0" workbookViewId="0" topLeftCell="A34">
      <selection activeCell="A10" sqref="A10"/>
    </sheetView>
  </sheetViews>
  <sheetFormatPr defaultColWidth="9.140625" defaultRowHeight="12.75"/>
  <cols>
    <col min="1" max="1" width="62.7109375" style="26" customWidth="1"/>
    <col min="2" max="2" width="5.421875" style="26" hidden="1" customWidth="1"/>
    <col min="3" max="3" width="6.8515625" style="26" customWidth="1"/>
    <col min="4" max="4" width="7.00390625" style="26" customWidth="1"/>
    <col min="5" max="5" width="18.7109375" style="26" customWidth="1"/>
    <col min="6" max="6" width="10.7109375" style="26" bestFit="1" customWidth="1"/>
    <col min="7" max="16384" width="9.140625" style="26" customWidth="1"/>
  </cols>
  <sheetData>
    <row r="1" spans="4:6" ht="12.75" customHeight="1">
      <c r="D1" s="154" t="s">
        <v>24</v>
      </c>
      <c r="E1" s="154"/>
      <c r="F1" s="37"/>
    </row>
    <row r="2" spans="3:6" ht="12.75" customHeight="1">
      <c r="C2" s="141" t="s">
        <v>408</v>
      </c>
      <c r="D2" s="141"/>
      <c r="E2" s="141"/>
      <c r="F2" s="37"/>
    </row>
    <row r="3" spans="4:6" ht="12.75" customHeight="1">
      <c r="D3" s="141" t="s">
        <v>405</v>
      </c>
      <c r="E3" s="141"/>
      <c r="F3" s="37"/>
    </row>
    <row r="4" spans="4:6" ht="12.75" customHeight="1">
      <c r="D4" s="141" t="s">
        <v>413</v>
      </c>
      <c r="E4" s="141"/>
      <c r="F4" s="37"/>
    </row>
    <row r="5" ht="12.75" customHeight="1"/>
    <row r="6" ht="12.75" customHeight="1"/>
    <row r="7" spans="1:6" ht="31.5" customHeight="1">
      <c r="A7" s="155" t="s">
        <v>414</v>
      </c>
      <c r="B7" s="155"/>
      <c r="C7" s="155"/>
      <c r="D7" s="155"/>
      <c r="E7" s="155"/>
      <c r="F7" s="38"/>
    </row>
    <row r="8" spans="1:6" ht="13.5" customHeight="1">
      <c r="A8" s="25"/>
      <c r="B8" s="25"/>
      <c r="C8" s="25"/>
      <c r="D8" s="25"/>
      <c r="E8" s="25"/>
      <c r="F8" s="38"/>
    </row>
    <row r="9" ht="12.75">
      <c r="E9" s="4" t="s">
        <v>412</v>
      </c>
    </row>
    <row r="10" spans="1:5" ht="24.75" customHeight="1">
      <c r="A10" s="75" t="s">
        <v>125</v>
      </c>
      <c r="B10" s="75"/>
      <c r="C10" s="75" t="s">
        <v>126</v>
      </c>
      <c r="D10" s="75" t="s">
        <v>127</v>
      </c>
      <c r="E10" s="75" t="s">
        <v>71</v>
      </c>
    </row>
    <row r="11" spans="1:6" ht="15.75" customHeight="1">
      <c r="A11" s="76" t="s">
        <v>132</v>
      </c>
      <c r="B11" s="77"/>
      <c r="C11" s="28" t="s">
        <v>133</v>
      </c>
      <c r="D11" s="27"/>
      <c r="E11" s="84">
        <f>SUM(E12:E18)</f>
        <v>248288094.20000002</v>
      </c>
      <c r="F11" s="39"/>
    </row>
    <row r="12" spans="1:6" ht="24.75" customHeight="1">
      <c r="A12" s="78" t="s">
        <v>134</v>
      </c>
      <c r="B12" s="79"/>
      <c r="C12" s="29" t="s">
        <v>133</v>
      </c>
      <c r="D12" s="29" t="s">
        <v>135</v>
      </c>
      <c r="E12" s="85">
        <v>5223496.27</v>
      </c>
      <c r="F12" s="39"/>
    </row>
    <row r="13" spans="1:6" ht="39" customHeight="1">
      <c r="A13" s="78" t="s">
        <v>138</v>
      </c>
      <c r="B13" s="80"/>
      <c r="C13" s="29" t="s">
        <v>133</v>
      </c>
      <c r="D13" s="29" t="s">
        <v>139</v>
      </c>
      <c r="E13" s="85">
        <v>32387977.32</v>
      </c>
      <c r="F13" s="39"/>
    </row>
    <row r="14" spans="1:6" ht="38.25" customHeight="1">
      <c r="A14" s="78" t="s">
        <v>147</v>
      </c>
      <c r="B14" s="79"/>
      <c r="C14" s="29" t="s">
        <v>133</v>
      </c>
      <c r="D14" s="29" t="s">
        <v>148</v>
      </c>
      <c r="E14" s="85">
        <v>142880605.27</v>
      </c>
      <c r="F14" s="39"/>
    </row>
    <row r="15" spans="1:6" ht="17.25" customHeight="1">
      <c r="A15" s="81" t="s">
        <v>417</v>
      </c>
      <c r="B15" s="79"/>
      <c r="C15" s="29" t="s">
        <v>133</v>
      </c>
      <c r="D15" s="29" t="s">
        <v>153</v>
      </c>
      <c r="E15" s="85">
        <v>35730</v>
      </c>
      <c r="F15" s="39"/>
    </row>
    <row r="16" spans="1:6" ht="29.25" customHeight="1">
      <c r="A16" s="78" t="s">
        <v>46</v>
      </c>
      <c r="B16" s="79"/>
      <c r="C16" s="29" t="s">
        <v>133</v>
      </c>
      <c r="D16" s="29" t="s">
        <v>47</v>
      </c>
      <c r="E16" s="85">
        <v>38787036.5</v>
      </c>
      <c r="F16" s="39"/>
    </row>
    <row r="17" spans="1:6" ht="17.25" customHeight="1">
      <c r="A17" s="78" t="s">
        <v>420</v>
      </c>
      <c r="B17" s="79"/>
      <c r="C17" s="29" t="s">
        <v>133</v>
      </c>
      <c r="D17" s="29" t="s">
        <v>53</v>
      </c>
      <c r="E17" s="85">
        <v>611625.3</v>
      </c>
      <c r="F17" s="39"/>
    </row>
    <row r="18" spans="1:6" ht="15" customHeight="1">
      <c r="A18" s="78" t="s">
        <v>55</v>
      </c>
      <c r="B18" s="79"/>
      <c r="C18" s="29" t="s">
        <v>133</v>
      </c>
      <c r="D18" s="29" t="s">
        <v>56</v>
      </c>
      <c r="E18" s="85">
        <v>28361623.54</v>
      </c>
      <c r="F18" s="39"/>
    </row>
    <row r="19" spans="1:6" ht="29.25" customHeight="1">
      <c r="A19" s="76" t="s">
        <v>60</v>
      </c>
      <c r="B19" s="77"/>
      <c r="C19" s="28" t="s">
        <v>139</v>
      </c>
      <c r="D19" s="30"/>
      <c r="E19" s="84">
        <f>SUM(E20:E22)</f>
        <v>5278175.92</v>
      </c>
      <c r="F19" s="39"/>
    </row>
    <row r="20" spans="1:6" ht="14.25" customHeight="1">
      <c r="A20" s="68" t="s">
        <v>422</v>
      </c>
      <c r="B20" s="80"/>
      <c r="C20" s="29" t="s">
        <v>139</v>
      </c>
      <c r="D20" s="29" t="s">
        <v>61</v>
      </c>
      <c r="E20" s="85">
        <v>1505079.53</v>
      </c>
      <c r="F20" s="39"/>
    </row>
    <row r="21" spans="1:6" ht="27" customHeight="1">
      <c r="A21" s="68" t="s">
        <v>421</v>
      </c>
      <c r="B21" s="80"/>
      <c r="C21" s="29" t="s">
        <v>139</v>
      </c>
      <c r="D21" s="29" t="s">
        <v>2</v>
      </c>
      <c r="E21" s="85">
        <v>3415846.39</v>
      </c>
      <c r="F21" s="39"/>
    </row>
    <row r="22" spans="1:6" ht="26.25" customHeight="1">
      <c r="A22" s="78" t="s">
        <v>63</v>
      </c>
      <c r="B22" s="79"/>
      <c r="C22" s="29" t="s">
        <v>139</v>
      </c>
      <c r="D22" s="29" t="s">
        <v>64</v>
      </c>
      <c r="E22" s="85">
        <v>357250</v>
      </c>
      <c r="F22" s="39"/>
    </row>
    <row r="23" spans="1:6" ht="16.5" customHeight="1">
      <c r="A23" s="76" t="s">
        <v>65</v>
      </c>
      <c r="B23" s="77"/>
      <c r="C23" s="28" t="s">
        <v>148</v>
      </c>
      <c r="D23" s="30"/>
      <c r="E23" s="84">
        <f>SUM(E24:E26)</f>
        <v>310607055.75</v>
      </c>
      <c r="F23" s="39"/>
    </row>
    <row r="24" spans="1:6" ht="15" customHeight="1">
      <c r="A24" s="78" t="s">
        <v>66</v>
      </c>
      <c r="B24" s="79"/>
      <c r="C24" s="29" t="s">
        <v>148</v>
      </c>
      <c r="D24" s="29" t="s">
        <v>67</v>
      </c>
      <c r="E24" s="85">
        <v>53364629.17</v>
      </c>
      <c r="F24" s="39"/>
    </row>
    <row r="25" spans="1:6" ht="15" customHeight="1">
      <c r="A25" s="78" t="s">
        <v>70</v>
      </c>
      <c r="B25" s="79"/>
      <c r="C25" s="29" t="s">
        <v>148</v>
      </c>
      <c r="D25" s="29" t="s">
        <v>61</v>
      </c>
      <c r="E25" s="85">
        <v>253585620.21</v>
      </c>
      <c r="F25" s="39"/>
    </row>
    <row r="26" spans="1:6" ht="16.5" customHeight="1">
      <c r="A26" s="78" t="s">
        <v>19</v>
      </c>
      <c r="B26" s="79"/>
      <c r="C26" s="29" t="s">
        <v>148</v>
      </c>
      <c r="D26" s="29" t="s">
        <v>20</v>
      </c>
      <c r="E26" s="85">
        <v>3656806.37</v>
      </c>
      <c r="F26" s="39"/>
    </row>
    <row r="27" spans="1:6" ht="15.75" customHeight="1">
      <c r="A27" s="76" t="s">
        <v>152</v>
      </c>
      <c r="B27" s="77"/>
      <c r="C27" s="28" t="s">
        <v>153</v>
      </c>
      <c r="D27" s="30"/>
      <c r="E27" s="84">
        <f>SUM(E28:E30)</f>
        <v>314415461.32</v>
      </c>
      <c r="F27" s="39"/>
    </row>
    <row r="28" spans="1:6" ht="15.75" customHeight="1">
      <c r="A28" s="78" t="s">
        <v>154</v>
      </c>
      <c r="B28" s="29" t="s">
        <v>62</v>
      </c>
      <c r="C28" s="29" t="s">
        <v>153</v>
      </c>
      <c r="D28" s="29" t="s">
        <v>135</v>
      </c>
      <c r="E28" s="85">
        <v>62929947.3</v>
      </c>
      <c r="F28" s="39"/>
    </row>
    <row r="29" spans="1:6" ht="15.75" customHeight="1">
      <c r="A29" s="78" t="s">
        <v>155</v>
      </c>
      <c r="B29" s="79"/>
      <c r="C29" s="29" t="s">
        <v>153</v>
      </c>
      <c r="D29" s="29" t="s">
        <v>139</v>
      </c>
      <c r="E29" s="85">
        <v>92115982.29</v>
      </c>
      <c r="F29" s="39"/>
    </row>
    <row r="30" spans="1:6" ht="17.25" customHeight="1">
      <c r="A30" s="78" t="s">
        <v>156</v>
      </c>
      <c r="B30" s="79"/>
      <c r="C30" s="29" t="s">
        <v>153</v>
      </c>
      <c r="D30" s="29" t="s">
        <v>153</v>
      </c>
      <c r="E30" s="85">
        <v>159369531.73</v>
      </c>
      <c r="F30" s="39"/>
    </row>
    <row r="31" spans="1:6" ht="17.25" customHeight="1">
      <c r="A31" s="76" t="s">
        <v>157</v>
      </c>
      <c r="B31" s="77"/>
      <c r="C31" s="28" t="s">
        <v>53</v>
      </c>
      <c r="D31" s="30"/>
      <c r="E31" s="84">
        <f>SUM(E32:E34)</f>
        <v>4740878.05</v>
      </c>
      <c r="F31" s="39"/>
    </row>
    <row r="32" spans="1:6" ht="17.25" customHeight="1">
      <c r="A32" s="68" t="s">
        <v>423</v>
      </c>
      <c r="B32" s="77"/>
      <c r="C32" s="29" t="s">
        <v>53</v>
      </c>
      <c r="D32" s="29" t="s">
        <v>153</v>
      </c>
      <c r="E32" s="85">
        <v>1127723.45</v>
      </c>
      <c r="F32" s="39"/>
    </row>
    <row r="33" spans="1:6" ht="17.25" customHeight="1">
      <c r="A33" s="78" t="s">
        <v>22</v>
      </c>
      <c r="B33" s="79"/>
      <c r="C33" s="29" t="s">
        <v>53</v>
      </c>
      <c r="D33" s="29" t="s">
        <v>53</v>
      </c>
      <c r="E33" s="85">
        <v>582780.53</v>
      </c>
      <c r="F33" s="39"/>
    </row>
    <row r="34" spans="1:6" ht="16.5" customHeight="1">
      <c r="A34" s="78" t="s">
        <v>0</v>
      </c>
      <c r="B34" s="79"/>
      <c r="C34" s="29" t="s">
        <v>53</v>
      </c>
      <c r="D34" s="29" t="s">
        <v>61</v>
      </c>
      <c r="E34" s="85">
        <v>3030374.07</v>
      </c>
      <c r="F34" s="39"/>
    </row>
    <row r="35" spans="1:6" ht="16.5" customHeight="1">
      <c r="A35" s="76" t="s">
        <v>1</v>
      </c>
      <c r="B35" s="77"/>
      <c r="C35" s="28" t="s">
        <v>2</v>
      </c>
      <c r="D35" s="30"/>
      <c r="E35" s="84">
        <f>SUM(E36:E39)</f>
        <v>50628735.91</v>
      </c>
      <c r="F35" s="39"/>
    </row>
    <row r="36" spans="1:6" ht="15.75" customHeight="1">
      <c r="A36" s="78" t="s">
        <v>3</v>
      </c>
      <c r="B36" s="79"/>
      <c r="C36" s="29" t="s">
        <v>2</v>
      </c>
      <c r="D36" s="29" t="s">
        <v>133</v>
      </c>
      <c r="E36" s="85">
        <v>35341546</v>
      </c>
      <c r="F36" s="39"/>
    </row>
    <row r="37" spans="1:6" ht="16.5" customHeight="1">
      <c r="A37" s="82" t="s">
        <v>4</v>
      </c>
      <c r="B37" s="83"/>
      <c r="C37" s="32">
        <v>10</v>
      </c>
      <c r="D37" s="31" t="s">
        <v>139</v>
      </c>
      <c r="E37" s="85">
        <v>5699619.11</v>
      </c>
      <c r="F37" s="39"/>
    </row>
    <row r="38" spans="1:6" ht="16.5" customHeight="1">
      <c r="A38" s="82" t="s">
        <v>168</v>
      </c>
      <c r="B38" s="83"/>
      <c r="C38" s="32">
        <v>10</v>
      </c>
      <c r="D38" s="31" t="s">
        <v>148</v>
      </c>
      <c r="E38" s="85">
        <v>9446320.8</v>
      </c>
      <c r="F38" s="39"/>
    </row>
    <row r="39" spans="1:6" ht="16.5" customHeight="1">
      <c r="A39" s="82" t="s">
        <v>21</v>
      </c>
      <c r="B39" s="83"/>
      <c r="C39" s="32">
        <v>10</v>
      </c>
      <c r="D39" s="31" t="s">
        <v>47</v>
      </c>
      <c r="E39" s="85">
        <v>141250</v>
      </c>
      <c r="F39" s="39"/>
    </row>
    <row r="40" spans="1:5" ht="15">
      <c r="A40" s="76" t="s">
        <v>33</v>
      </c>
      <c r="B40" s="28" t="s">
        <v>62</v>
      </c>
      <c r="C40" s="28" t="s">
        <v>20</v>
      </c>
      <c r="D40" s="30"/>
      <c r="E40" s="84">
        <f>E41</f>
        <v>560828.84</v>
      </c>
    </row>
    <row r="41" spans="1:5" ht="15" customHeight="1">
      <c r="A41" s="78" t="s">
        <v>34</v>
      </c>
      <c r="B41" s="31" t="s">
        <v>62</v>
      </c>
      <c r="C41" s="32">
        <v>12</v>
      </c>
      <c r="D41" s="31" t="s">
        <v>135</v>
      </c>
      <c r="E41" s="85">
        <v>560828.84</v>
      </c>
    </row>
    <row r="42" spans="1:5" ht="29.25">
      <c r="A42" s="76" t="s">
        <v>35</v>
      </c>
      <c r="B42" s="77"/>
      <c r="C42" s="28" t="s">
        <v>56</v>
      </c>
      <c r="D42" s="30"/>
      <c r="E42" s="84">
        <f>E43</f>
        <v>672234.56</v>
      </c>
    </row>
    <row r="43" spans="1:5" ht="15" customHeight="1">
      <c r="A43" s="78" t="s">
        <v>36</v>
      </c>
      <c r="B43" s="79"/>
      <c r="C43" s="29" t="s">
        <v>56</v>
      </c>
      <c r="D43" s="29" t="s">
        <v>133</v>
      </c>
      <c r="E43" s="85">
        <v>672234.56</v>
      </c>
    </row>
    <row r="44" spans="1:5" ht="15.75">
      <c r="A44" s="153" t="s">
        <v>130</v>
      </c>
      <c r="B44" s="153"/>
      <c r="C44" s="153"/>
      <c r="D44" s="153"/>
      <c r="E44" s="86">
        <f>E11+E19+E23+E27+E31+E35+E40+E42</f>
        <v>935191464.55</v>
      </c>
    </row>
  </sheetData>
  <sheetProtection/>
  <mergeCells count="6">
    <mergeCell ref="A44:D44"/>
    <mergeCell ref="D1:E1"/>
    <mergeCell ref="D3:E3"/>
    <mergeCell ref="D4:E4"/>
    <mergeCell ref="A7:E7"/>
    <mergeCell ref="C2:E2"/>
  </mergeCells>
  <printOptions horizontalCentered="1"/>
  <pageMargins left="0.7874015748031497" right="0.3937007874015748" top="0.5905511811023623" bottom="0.3937007874015748" header="0" footer="0"/>
  <pageSetup fitToHeight="9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G17"/>
  <sheetViews>
    <sheetView tabSelected="1" view="pageBreakPreview" zoomScale="106" zoomScaleNormal="84" zoomScaleSheetLayoutView="106" zoomScalePageLayoutView="0" workbookViewId="0" topLeftCell="A3">
      <selection activeCell="B11" sqref="B11"/>
    </sheetView>
  </sheetViews>
  <sheetFormatPr defaultColWidth="9.140625" defaultRowHeight="12.75"/>
  <cols>
    <col min="1" max="1" width="40.57421875" style="10" customWidth="1"/>
    <col min="2" max="2" width="28.140625" style="16" customWidth="1"/>
    <col min="3" max="3" width="20.57421875" style="17" customWidth="1"/>
    <col min="4" max="5" width="9.140625" style="10" customWidth="1"/>
    <col min="6" max="6" width="23.28125" style="10" hidden="1" customWidth="1"/>
    <col min="7" max="7" width="12.00390625" style="10" customWidth="1"/>
    <col min="8" max="16384" width="9.140625" style="10" customWidth="1"/>
  </cols>
  <sheetData>
    <row r="1" spans="2:3" ht="18.75" customHeight="1" hidden="1">
      <c r="B1" s="158"/>
      <c r="C1" s="159"/>
    </row>
    <row r="2" spans="2:3" ht="14.25" customHeight="1" hidden="1">
      <c r="B2" s="11"/>
      <c r="C2" s="12"/>
    </row>
    <row r="3" spans="2:4" ht="12.75">
      <c r="B3" s="141" t="s">
        <v>25</v>
      </c>
      <c r="C3" s="141"/>
      <c r="D3" s="2"/>
    </row>
    <row r="4" spans="2:4" ht="12.75">
      <c r="B4" s="141" t="s">
        <v>406</v>
      </c>
      <c r="C4" s="141"/>
      <c r="D4" s="3"/>
    </row>
    <row r="5" spans="2:4" ht="12.75">
      <c r="B5" s="141" t="s">
        <v>118</v>
      </c>
      <c r="C5" s="141"/>
      <c r="D5" s="3"/>
    </row>
    <row r="6" spans="2:4" ht="12.75">
      <c r="B6" s="141" t="s">
        <v>413</v>
      </c>
      <c r="C6" s="141"/>
      <c r="D6" s="3"/>
    </row>
    <row r="7" spans="1:3" ht="14.25" customHeight="1">
      <c r="A7" s="13"/>
      <c r="B7" s="1"/>
      <c r="C7" s="14"/>
    </row>
    <row r="8" spans="1:3" ht="31.5" customHeight="1">
      <c r="A8" s="156" t="s">
        <v>409</v>
      </c>
      <c r="B8" s="157"/>
      <c r="C8" s="157"/>
    </row>
    <row r="9" spans="1:3" ht="15.75" customHeight="1">
      <c r="A9" s="22"/>
      <c r="B9" s="23"/>
      <c r="C9" s="23"/>
    </row>
    <row r="10" spans="1:3" ht="13.5" customHeight="1">
      <c r="A10" s="22"/>
      <c r="B10" s="23"/>
      <c r="C10" s="24" t="s">
        <v>412</v>
      </c>
    </row>
    <row r="11" spans="1:3" ht="80.25" customHeight="1">
      <c r="A11" s="60" t="s">
        <v>29</v>
      </c>
      <c r="B11" s="60" t="s">
        <v>30</v>
      </c>
      <c r="C11" s="61" t="s">
        <v>73</v>
      </c>
    </row>
    <row r="12" spans="1:7" ht="36.75" customHeight="1">
      <c r="A12" s="58" t="s">
        <v>31</v>
      </c>
      <c r="B12" s="59" t="s">
        <v>32</v>
      </c>
      <c r="C12" s="62">
        <v>0</v>
      </c>
      <c r="F12" s="15"/>
      <c r="G12" s="15"/>
    </row>
    <row r="13" spans="1:7" ht="45" customHeight="1">
      <c r="A13" s="63" t="s">
        <v>410</v>
      </c>
      <c r="B13" s="64" t="s">
        <v>411</v>
      </c>
      <c r="C13" s="62">
        <v>0</v>
      </c>
      <c r="F13" s="15"/>
      <c r="G13" s="15"/>
    </row>
    <row r="14" spans="1:7" ht="32.25" customHeight="1">
      <c r="A14" s="65" t="s">
        <v>122</v>
      </c>
      <c r="B14" s="36" t="s">
        <v>123</v>
      </c>
      <c r="C14" s="62">
        <v>15694949.34</v>
      </c>
      <c r="F14" s="15"/>
      <c r="G14" s="15"/>
    </row>
    <row r="15" spans="1:3" ht="21" customHeight="1">
      <c r="A15" s="66" t="s">
        <v>124</v>
      </c>
      <c r="B15" s="67"/>
      <c r="C15" s="62">
        <f>C12+C14</f>
        <v>15694949.34</v>
      </c>
    </row>
    <row r="17" spans="2:4" ht="12.75">
      <c r="B17" s="18"/>
      <c r="C17" s="19"/>
      <c r="D17" s="20"/>
    </row>
  </sheetData>
  <sheetProtection/>
  <mergeCells count="6">
    <mergeCell ref="B6:C6"/>
    <mergeCell ref="A8:C8"/>
    <mergeCell ref="B1:C1"/>
    <mergeCell ref="B3:C3"/>
    <mergeCell ref="B4:C4"/>
    <mergeCell ref="B5:C5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Chudochina A.V.</dc:creator>
  <cp:keywords/>
  <dc:description/>
  <cp:lastModifiedBy>User08</cp:lastModifiedBy>
  <cp:lastPrinted>2022-03-28T08:05:44Z</cp:lastPrinted>
  <dcterms:created xsi:type="dcterms:W3CDTF">2016-02-17T14:28:08Z</dcterms:created>
  <dcterms:modified xsi:type="dcterms:W3CDTF">2022-03-28T08:08:06Z</dcterms:modified>
  <cp:category/>
  <cp:version/>
  <cp:contentType/>
  <cp:contentStatus/>
</cp:coreProperties>
</file>