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Управление делами\!ОДО\_Arhiv\Dok2025\Post\P1501-1800\"/>
    </mc:Choice>
  </mc:AlternateContent>
  <bookViews>
    <workbookView xWindow="0" yWindow="0" windowWidth="28770" windowHeight="12360"/>
  </bookViews>
  <sheets>
    <sheet name="Общий список" sheetId="1" r:id="rId1"/>
  </sheets>
  <definedNames>
    <definedName name="_xlnm._FilterDatabase" localSheetId="0" hidden="1">'Общий список'!$A$13:$AG$389</definedName>
    <definedName name="_xlnm.Print_Area" localSheetId="0">'Общий список'!$A$1:$AG$390</definedName>
  </definedNames>
  <calcPr calcId="152511"/>
</workbook>
</file>

<file path=xl/calcChain.xml><?xml version="1.0" encoding="utf-8"?>
<calcChain xmlns="http://schemas.openxmlformats.org/spreadsheetml/2006/main">
  <c r="AF389" i="1" l="1"/>
  <c r="AE389" i="1"/>
  <c r="AE388" i="1" l="1"/>
  <c r="AE387" i="1"/>
  <c r="AE386" i="1"/>
  <c r="AF385" i="1"/>
  <c r="AE385" i="1"/>
  <c r="AF384" i="1"/>
  <c r="AE384" i="1"/>
  <c r="AE191" i="1" l="1"/>
  <c r="AF191" i="1" s="1"/>
  <c r="AE153" i="1"/>
  <c r="AE118" i="1"/>
  <c r="AF118" i="1" s="1"/>
  <c r="AE109" i="1"/>
  <c r="AF109" i="1" s="1"/>
  <c r="AE89" i="1"/>
  <c r="AF89" i="1" s="1"/>
  <c r="AE81" i="1"/>
  <c r="AF81" i="1" s="1"/>
  <c r="AF62" i="1"/>
  <c r="AE62" i="1"/>
  <c r="AE59" i="1"/>
  <c r="AE242" i="1" l="1"/>
  <c r="AE221" i="1"/>
  <c r="AE216" i="1"/>
  <c r="AF374" i="1" l="1"/>
  <c r="AE374" i="1"/>
  <c r="AE328" i="1" l="1"/>
  <c r="AE350" i="1" l="1"/>
  <c r="AE349" i="1"/>
  <c r="AE348" i="1"/>
  <c r="AE339" i="1"/>
  <c r="AE340" i="1"/>
  <c r="AE341" i="1"/>
  <c r="AE342" i="1"/>
  <c r="AE343" i="1"/>
  <c r="AE344" i="1"/>
  <c r="AE345" i="1"/>
  <c r="AE346" i="1"/>
  <c r="AE347" i="1"/>
  <c r="AE334" i="1"/>
  <c r="AE335" i="1"/>
  <c r="AE336" i="1"/>
  <c r="AE337" i="1"/>
  <c r="AE338" i="1"/>
  <c r="AE333" i="1"/>
  <c r="AE332" i="1"/>
  <c r="AE331" i="1"/>
  <c r="AE108" i="1" l="1"/>
  <c r="AE107" i="1"/>
  <c r="AE98" i="1"/>
  <c r="AE99" i="1"/>
  <c r="AE100" i="1"/>
  <c r="AE101" i="1"/>
  <c r="AE43" i="1"/>
  <c r="AE44" i="1"/>
  <c r="AE45" i="1"/>
  <c r="AE42" i="1"/>
  <c r="AE37" i="1"/>
  <c r="AE38" i="1"/>
  <c r="AE39" i="1"/>
  <c r="AE40" i="1"/>
  <c r="AE27" i="1"/>
  <c r="AE28" i="1"/>
  <c r="AE29" i="1"/>
  <c r="AE93" i="1"/>
  <c r="AF107" i="1" l="1"/>
  <c r="AE80" i="1"/>
  <c r="AE55" i="1"/>
  <c r="AE56" i="1"/>
  <c r="AE36" i="1"/>
  <c r="AE41" i="1"/>
  <c r="AE46" i="1"/>
  <c r="AE47" i="1"/>
  <c r="AE48" i="1"/>
  <c r="AE49" i="1"/>
  <c r="AE50" i="1"/>
  <c r="AE51" i="1"/>
  <c r="AE52" i="1"/>
  <c r="AE53" i="1"/>
  <c r="AE54" i="1"/>
  <c r="AE57" i="1"/>
  <c r="AE58" i="1"/>
  <c r="AE60" i="1"/>
  <c r="AE61" i="1"/>
  <c r="AE65" i="1"/>
  <c r="AF65" i="1" s="1"/>
  <c r="AE66" i="1"/>
  <c r="AE67" i="1"/>
  <c r="AE68" i="1"/>
  <c r="AE69" i="1"/>
  <c r="AE70" i="1"/>
  <c r="AF70" i="1" s="1"/>
  <c r="AE71" i="1"/>
  <c r="AE72" i="1"/>
  <c r="AF72" i="1" s="1"/>
  <c r="AE73" i="1"/>
  <c r="AE74" i="1"/>
  <c r="AE75" i="1"/>
  <c r="AE77" i="1"/>
  <c r="AE78" i="1"/>
  <c r="AE79" i="1"/>
  <c r="AE83" i="1"/>
  <c r="AE84" i="1"/>
  <c r="AF84" i="1" s="1"/>
  <c r="AE85" i="1"/>
  <c r="AF85" i="1" s="1"/>
  <c r="AE86" i="1"/>
  <c r="AE87" i="1"/>
  <c r="AE88" i="1"/>
  <c r="AE91" i="1"/>
  <c r="AF91" i="1" s="1"/>
  <c r="AE92" i="1"/>
  <c r="AF92" i="1" s="1"/>
  <c r="AE94" i="1"/>
  <c r="AE96" i="1"/>
  <c r="AF96" i="1" s="1"/>
  <c r="AE97" i="1"/>
  <c r="AE102" i="1"/>
  <c r="AF102" i="1" s="1"/>
  <c r="AE103" i="1"/>
  <c r="AE104" i="1"/>
  <c r="AE105" i="1"/>
  <c r="AF105" i="1" s="1"/>
  <c r="AE106" i="1"/>
  <c r="AF106" i="1" s="1"/>
  <c r="AE110" i="1"/>
  <c r="AF110" i="1" s="1"/>
  <c r="AE111" i="1"/>
  <c r="AE112" i="1"/>
  <c r="AE113" i="1"/>
  <c r="AF113" i="1" s="1"/>
  <c r="AE114" i="1"/>
  <c r="AE115" i="1"/>
  <c r="AE116" i="1"/>
  <c r="AE117" i="1"/>
  <c r="AF117" i="1" s="1"/>
  <c r="AE119" i="1"/>
  <c r="AE120" i="1"/>
  <c r="AE121" i="1"/>
  <c r="AF121" i="1" s="1"/>
  <c r="AE122" i="1"/>
  <c r="AF122" i="1" s="1"/>
  <c r="AE124" i="1"/>
  <c r="AE125" i="1"/>
  <c r="AE126" i="1"/>
  <c r="AE127" i="1"/>
  <c r="AF127" i="1" s="1"/>
  <c r="AE128" i="1"/>
  <c r="AF128" i="1" s="1"/>
  <c r="AE129" i="1"/>
  <c r="AE130" i="1"/>
  <c r="AE131" i="1"/>
  <c r="AF131" i="1" s="1"/>
  <c r="AE132" i="1"/>
  <c r="AE133" i="1"/>
  <c r="AF133" i="1" s="1"/>
  <c r="AE134" i="1"/>
  <c r="AF134" i="1" s="1"/>
  <c r="AE135" i="1"/>
  <c r="AE136" i="1"/>
  <c r="AF136" i="1" s="1"/>
  <c r="AE137" i="1"/>
  <c r="AE138" i="1"/>
  <c r="AE139" i="1"/>
  <c r="AF139" i="1" s="1"/>
  <c r="AE140" i="1"/>
  <c r="AE141" i="1"/>
  <c r="AE142" i="1"/>
  <c r="AE143" i="1"/>
  <c r="AE144" i="1"/>
  <c r="AE145" i="1"/>
  <c r="AE146" i="1"/>
  <c r="AF146" i="1" s="1"/>
  <c r="AE147" i="1"/>
  <c r="AE148" i="1"/>
  <c r="AE149" i="1"/>
  <c r="AF149" i="1" s="1"/>
  <c r="AE150" i="1"/>
  <c r="AF150" i="1" s="1"/>
  <c r="AE151" i="1"/>
  <c r="AE152" i="1"/>
  <c r="AF152" i="1" s="1"/>
  <c r="AE154" i="1"/>
  <c r="AF154" i="1" s="1"/>
  <c r="AE155" i="1"/>
  <c r="AF155" i="1" s="1"/>
  <c r="AE156" i="1"/>
  <c r="AE157" i="1"/>
  <c r="AE158" i="1"/>
  <c r="AE159" i="1"/>
  <c r="AE161" i="1"/>
  <c r="AE162" i="1"/>
  <c r="AE163" i="1"/>
  <c r="AE164" i="1"/>
  <c r="AE165" i="1"/>
  <c r="AE166" i="1"/>
  <c r="AE167" i="1"/>
  <c r="AE168" i="1"/>
  <c r="AE169" i="1"/>
  <c r="AE170" i="1"/>
  <c r="AE171" i="1"/>
  <c r="AE172" i="1"/>
  <c r="AE173" i="1"/>
  <c r="AE174" i="1"/>
  <c r="AF174" i="1" s="1"/>
  <c r="AE175" i="1"/>
  <c r="AE176" i="1"/>
  <c r="AE177" i="1"/>
  <c r="AE178" i="1"/>
  <c r="AE179" i="1"/>
  <c r="AE180" i="1"/>
  <c r="AE181" i="1"/>
  <c r="AE182" i="1"/>
  <c r="AE183" i="1"/>
  <c r="AE184" i="1"/>
  <c r="AE185" i="1"/>
  <c r="AE186" i="1"/>
  <c r="AE187" i="1"/>
  <c r="AE188" i="1"/>
  <c r="AE189" i="1"/>
  <c r="AE190" i="1"/>
  <c r="AE192" i="1"/>
  <c r="AE193" i="1"/>
  <c r="AF193" i="1" s="1"/>
  <c r="AE194" i="1"/>
  <c r="AE195" i="1"/>
  <c r="AE196" i="1"/>
  <c r="AF196" i="1" s="1"/>
  <c r="AE197" i="1"/>
  <c r="AE198" i="1"/>
  <c r="AF198" i="1" s="1"/>
  <c r="AE199" i="1"/>
  <c r="AE201" i="1"/>
  <c r="AF201" i="1" s="1"/>
  <c r="AE202" i="1"/>
  <c r="AE203" i="1"/>
  <c r="AF203" i="1" s="1"/>
  <c r="AE205" i="1"/>
  <c r="AF205" i="1" s="1"/>
  <c r="AE207" i="1"/>
  <c r="AE208" i="1"/>
  <c r="AE209" i="1"/>
  <c r="AE210" i="1"/>
  <c r="AE211" i="1"/>
  <c r="AE212" i="1"/>
  <c r="AE213" i="1"/>
  <c r="AF213" i="1" s="1"/>
  <c r="AE214" i="1"/>
  <c r="AF214" i="1" s="1"/>
  <c r="AE215" i="1"/>
  <c r="AE217" i="1"/>
  <c r="AE218" i="1"/>
  <c r="AE219" i="1"/>
  <c r="AE220" i="1"/>
  <c r="AE222" i="1"/>
  <c r="AE223" i="1"/>
  <c r="AE224" i="1"/>
  <c r="AE225" i="1"/>
  <c r="AE226" i="1"/>
  <c r="AE227" i="1"/>
  <c r="AE228" i="1"/>
  <c r="AE229" i="1"/>
  <c r="AE230" i="1"/>
  <c r="AE231" i="1"/>
  <c r="AF231" i="1" s="1"/>
  <c r="AE232" i="1"/>
  <c r="AE233" i="1"/>
  <c r="AE234" i="1"/>
  <c r="AE235" i="1"/>
  <c r="AE236" i="1"/>
  <c r="AE237" i="1"/>
  <c r="AE238" i="1"/>
  <c r="AE239" i="1"/>
  <c r="AE240" i="1"/>
  <c r="AE241" i="1"/>
  <c r="AE243" i="1"/>
  <c r="AE244" i="1"/>
  <c r="AE245" i="1"/>
  <c r="AE246" i="1"/>
  <c r="AE247" i="1"/>
  <c r="AE248" i="1"/>
  <c r="AE249" i="1"/>
  <c r="AE250" i="1"/>
  <c r="AE251" i="1"/>
  <c r="AE252" i="1"/>
  <c r="AE253" i="1"/>
  <c r="AE254" i="1"/>
  <c r="AE255" i="1"/>
  <c r="AE256" i="1"/>
  <c r="AE257" i="1"/>
  <c r="AE258" i="1"/>
  <c r="AE259" i="1"/>
  <c r="AE260" i="1"/>
  <c r="AE261" i="1"/>
  <c r="AE262" i="1"/>
  <c r="AE263" i="1"/>
  <c r="AE264" i="1"/>
  <c r="AE265" i="1"/>
  <c r="AE266" i="1"/>
  <c r="AE267" i="1"/>
  <c r="AE268" i="1"/>
  <c r="AE269" i="1"/>
  <c r="AE270" i="1"/>
  <c r="AE271" i="1"/>
  <c r="AE272" i="1"/>
  <c r="AE273" i="1"/>
  <c r="AE274" i="1"/>
  <c r="AE275" i="1"/>
  <c r="AE276" i="1"/>
  <c r="AE277" i="1"/>
  <c r="AE278" i="1"/>
  <c r="AE279" i="1"/>
  <c r="AE280" i="1"/>
  <c r="AE281" i="1"/>
  <c r="AE283" i="1"/>
  <c r="AE284" i="1"/>
  <c r="AE285" i="1"/>
  <c r="AE286" i="1"/>
  <c r="AE287" i="1"/>
  <c r="AE288" i="1"/>
  <c r="AE289" i="1"/>
  <c r="AE290" i="1"/>
  <c r="AE291" i="1"/>
  <c r="AE292" i="1"/>
  <c r="AE293" i="1"/>
  <c r="AE294" i="1"/>
  <c r="AE295" i="1"/>
  <c r="AE296" i="1"/>
  <c r="AE297" i="1"/>
  <c r="AE298" i="1"/>
  <c r="AE299" i="1"/>
  <c r="AE300" i="1"/>
  <c r="AE301" i="1"/>
  <c r="AE302" i="1"/>
  <c r="AE303" i="1"/>
  <c r="AE304" i="1"/>
  <c r="AE305" i="1"/>
  <c r="AE306" i="1"/>
  <c r="AE307" i="1"/>
  <c r="AE308" i="1"/>
  <c r="AE309" i="1"/>
  <c r="AE310" i="1"/>
  <c r="AE311" i="1"/>
  <c r="AE312" i="1"/>
  <c r="AE313" i="1"/>
  <c r="AE314" i="1"/>
  <c r="AE315" i="1"/>
  <c r="AE316" i="1"/>
  <c r="AF316" i="1" s="1"/>
  <c r="AE317" i="1"/>
  <c r="AE318" i="1"/>
  <c r="AE319" i="1"/>
  <c r="AE320" i="1"/>
  <c r="AE321" i="1"/>
  <c r="AE322" i="1"/>
  <c r="AE323" i="1"/>
  <c r="AE324" i="1"/>
  <c r="AE325" i="1"/>
  <c r="AE326" i="1"/>
  <c r="AE327" i="1"/>
  <c r="AE329" i="1"/>
  <c r="AE330" i="1"/>
  <c r="AE34" i="1"/>
  <c r="AE35" i="1"/>
  <c r="AE17" i="1"/>
  <c r="AE18" i="1"/>
  <c r="AE19" i="1"/>
  <c r="AE20" i="1"/>
  <c r="AE21" i="1"/>
  <c r="AE22" i="1"/>
  <c r="AE23" i="1"/>
  <c r="AF23" i="1" s="1"/>
  <c r="AE24" i="1"/>
  <c r="AE26" i="1"/>
  <c r="AF26" i="1" s="1"/>
  <c r="AE30" i="1"/>
  <c r="AE31" i="1"/>
  <c r="AE32" i="1"/>
  <c r="AE33" i="1"/>
  <c r="AE16" i="1"/>
  <c r="AE15" i="1"/>
  <c r="AF77" i="1"/>
  <c r="AF74" i="1"/>
  <c r="AF73" i="1"/>
  <c r="AF71" i="1"/>
  <c r="AF54" i="1"/>
  <c r="AF53" i="1"/>
  <c r="AF49" i="1"/>
  <c r="AF47" i="1"/>
  <c r="AF46" i="1"/>
  <c r="AF41" i="1"/>
  <c r="AF34" i="1"/>
  <c r="AF179" i="1"/>
  <c r="AF33" i="1"/>
  <c r="AF199" i="1"/>
  <c r="AF24" i="1"/>
  <c r="AF176" i="1"/>
  <c r="AF173" i="1"/>
  <c r="AF22" i="1"/>
  <c r="AF19" i="1"/>
  <c r="AF21" i="1"/>
  <c r="AF20" i="1"/>
  <c r="AF18" i="1"/>
  <c r="AF16" i="1"/>
  <c r="AF17" i="1"/>
  <c r="AF15" i="1"/>
  <c r="AF79" i="1" l="1"/>
  <c r="AF55" i="1"/>
</calcChain>
</file>

<file path=xl/sharedStrings.xml><?xml version="1.0" encoding="utf-8"?>
<sst xmlns="http://schemas.openxmlformats.org/spreadsheetml/2006/main" count="2661" uniqueCount="1101">
  <si>
    <t>г. Нарьян-Мар, ул. Авиаторов, д. 12А, Тел: 8
(81853) 40053</t>
  </si>
  <si>
    <t>бетонная монолит- ная плита</t>
  </si>
  <si>
    <t>им А.П. Пырерко, 7, Полярная, 15, Первомайская, 6А, Первомайская, 8</t>
  </si>
  <si>
    <t>ул. Рыбников, д. 19А, 19Б, 23.
Красная ул., д. 11, 13, 15, 17, 18, 19, 20,
21, 23, 25, 24А, 22,
22Б, 22В, 27А, 26,
29, 31, 31А, 30, 32,
33, 35; Песчаная ул.,
д. 4, 5, 6, 7, 8, 9, 10А, 11А, 10, 11Б, 12</t>
  </si>
  <si>
    <t>КУ НАО "Служба материально-тех- нического обеспечения деятельности органов государственной власти Ненецкого  автономного округа"</t>
  </si>
  <si>
    <t>КУ НАО "Служба материально-тех- нического обеспечения деятельности органов государственной власти Ненецкого автономного округа"</t>
  </si>
  <si>
    <t>ГБДОУ НАО "ЦРР-ДС
"Солнышко" (отходы (мусор) от уборки территории и помещений
учебно-воспитатель- ных учреждений; отходы бумаги и картона от канцелярской деятельности и делопроизводства, пищевые отходы кухонь и организаций общественного питания несортированные)</t>
  </si>
  <si>
    <t>ГБОУ НАО
"Средняя школа N 5" (отходы (мусор) от уборки территории и учебно-воспитатель- ных учреждений, отходы бумаги и картона от канцелярской деятельности и делопроизводства, пищевые отходы кухонь и организаций общественного питания несортированные)</t>
  </si>
  <si>
    <t>Нарьян-Марское городское потребительское общество (ГОРПО)</t>
  </si>
  <si>
    <t>Нарьян-Марское городское потребительское общество (бумага, древесина (упаковочный материал), уличный смет (песок), полимерные материалы)</t>
  </si>
  <si>
    <t>ГБУЗ НАО
"Ненецкая окружная больница"</t>
  </si>
  <si>
    <t>мусор от офисных и бытовых помещений организаций несортированный, код по ФККО - 73310001724</t>
  </si>
  <si>
    <t>мусор от офисных и бытовых помещений организаций несортированный (исключая крупногабаритный), образуется в результате чистки и уборки нежилых помещений</t>
  </si>
  <si>
    <t>отходы (мусор) от уборки территорий и помещений объектов оптово-розничной торговли продовольственны- ми товарами</t>
  </si>
  <si>
    <t>мусор от офисных и бытовых помещений организаций несортированный (исключая крупногабаритный), бумага - 36,3%,
картон - 10,8%, полимерные материалы - 10,7%, стекло - 6,5%, резина
- 1,5%, пищевые отходы - 17,6%, смет (песок) - 16,6%</t>
  </si>
  <si>
    <t>МКУ "Чистый город"</t>
  </si>
  <si>
    <t>Место нахождения площадки</t>
  </si>
  <si>
    <t>Собственник контейнерной площадки (на балансе)</t>
  </si>
  <si>
    <t>Источники образования ТКО</t>
  </si>
  <si>
    <t>Техническая характеристика места (площадки)</t>
  </si>
  <si>
    <t>Контактные данные</t>
  </si>
  <si>
    <r>
      <rPr>
        <sz val="10"/>
        <rFont val="Times New Roman"/>
        <family val="1"/>
        <charset val="204"/>
      </rPr>
      <t>N
п/п</t>
    </r>
  </si>
  <si>
    <t>Наименова- ние улицы и/или координаты</t>
  </si>
  <si>
    <r>
      <rPr>
        <sz val="10"/>
        <rFont val="Times New Roman"/>
        <family val="1"/>
        <charset val="204"/>
      </rPr>
      <t>N
дома</t>
    </r>
  </si>
  <si>
    <t>Вид покрытия</t>
  </si>
  <si>
    <t>кол- во плит</t>
  </si>
  <si>
    <t>Общий объем контей- неров, м. куб.</t>
  </si>
  <si>
    <t>им. 60-летия Октября</t>
  </si>
  <si>
    <t>им. 60-летия Октября, д. 1</t>
  </si>
  <si>
    <t>есть</t>
  </si>
  <si>
    <r>
      <rPr>
        <sz val="10"/>
        <rFont val="Times New Roman"/>
        <family val="1"/>
        <charset val="204"/>
      </rPr>
      <t>г. Нарьян-Мар, ул. Авиаторов, д.
12А, Тел: 8
(81853) 40053</t>
    </r>
  </si>
  <si>
    <t>им. 60-летия Октября, д. 2, 4</t>
  </si>
  <si>
    <t>3 x 1,3</t>
  </si>
  <si>
    <t>им. 60-летия Октября, д. 6, 8, 10</t>
  </si>
  <si>
    <t>им. 60-летия Октября, д. 12, 14, 16</t>
  </si>
  <si>
    <t>6 x 1,1</t>
  </si>
  <si>
    <r>
      <rPr>
        <sz val="10"/>
        <rFont val="Times New Roman"/>
        <family val="1"/>
        <charset val="204"/>
      </rPr>
      <t>Собственники помещений МКД N 5 по ул. им.
60-летия Октября</t>
    </r>
  </si>
  <si>
    <t>им. 60-летия Октября, д. 5</t>
  </si>
  <si>
    <t>отсутст- вует</t>
  </si>
  <si>
    <t>-</t>
  </si>
  <si>
    <t>нет</t>
  </si>
  <si>
    <t>г. Нарьян-Мара, ул. профессора Г.А. Чернова, д. 7, (81853) 45680</t>
  </si>
  <si>
    <t>43А</t>
  </si>
  <si>
    <t>48А</t>
  </si>
  <si>
    <t>им. 60-летия Октября, д. 48, 48а Строительная, 10, 11</t>
  </si>
  <si>
    <t>48Б</t>
  </si>
  <si>
    <t>Собственники помещений МКД N 48 Б по ул. им. 60-летия Октября</t>
  </si>
  <si>
    <t>им. 60-летия Октября, д. 48б, 48в</t>
  </si>
  <si>
    <t>3,2 x 1,2</t>
  </si>
  <si>
    <t>5А</t>
  </si>
  <si>
    <t>им. 60-летия Октября, д. 3а, 5а, 7а</t>
  </si>
  <si>
    <t>им. 60-летия СССР</t>
  </si>
  <si>
    <t>2А</t>
  </si>
  <si>
    <r>
      <rPr>
        <sz val="10"/>
        <rFont val="Times New Roman"/>
        <family val="1"/>
        <charset val="204"/>
      </rPr>
      <t>им. 60-летия СССР, д. 2, 4, 8, магазины,
баня N 3</t>
    </r>
  </si>
  <si>
    <t>3А</t>
  </si>
  <si>
    <r>
      <rPr>
        <sz val="10"/>
        <rFont val="Times New Roman"/>
        <family val="1"/>
        <charset val="204"/>
      </rPr>
      <t>им. 60-летия СССР, д. 1, 3, 3а, 5,
Меньшикова, д. 12А</t>
    </r>
  </si>
  <si>
    <t>3,3 x 1,3</t>
  </si>
  <si>
    <t>им. 60-летия СССР, д. 5а</t>
  </si>
  <si>
    <t>2,3 x 1,0</t>
  </si>
  <si>
    <t>Авиаторов</t>
  </si>
  <si>
    <t>Авиаторов, д. 3, 5</t>
  </si>
  <si>
    <r>
      <rPr>
        <sz val="10"/>
        <rFont val="Times New Roman"/>
        <family val="1"/>
        <charset val="204"/>
      </rPr>
      <t>1,8 x 0,6
1,5 x 0,5</t>
    </r>
  </si>
  <si>
    <t>2,4 x 1,1</t>
  </si>
  <si>
    <r>
      <rPr>
        <sz val="10"/>
        <rFont val="Times New Roman"/>
        <family val="1"/>
        <charset val="204"/>
      </rPr>
      <t>Собственники помещений МКД N 22 по ул.
Авиаторов</t>
    </r>
  </si>
  <si>
    <t>Авиаторов, 22</t>
  </si>
  <si>
    <t>3,0 x 1,2</t>
  </si>
  <si>
    <r>
      <rPr>
        <sz val="10"/>
        <rFont val="Times New Roman"/>
        <family val="1"/>
        <charset val="204"/>
      </rPr>
      <t>89600064920, 8
(81853) 40222</t>
    </r>
  </si>
  <si>
    <r>
      <rPr>
        <sz val="10"/>
        <rFont val="Times New Roman"/>
        <family val="1"/>
        <charset val="204"/>
      </rPr>
      <t>Собственники помещений МКД N 26 по ул.
Авиаторов</t>
    </r>
  </si>
  <si>
    <r>
      <rPr>
        <sz val="10"/>
        <rFont val="Times New Roman"/>
        <family val="1"/>
        <charset val="204"/>
      </rPr>
      <t>Авиаторов, 24, корп.
1, 2; Авиаторов, 26</t>
    </r>
  </si>
  <si>
    <r>
      <rPr>
        <sz val="10"/>
        <rFont val="Times New Roman"/>
        <family val="1"/>
        <charset val="204"/>
      </rPr>
      <t>89600064920, 8
(81853) 40222, 8
(81853) 41466</t>
    </r>
  </si>
  <si>
    <t>ФГБУ "Северное УГМС"</t>
  </si>
  <si>
    <t>Авиаторов, д. 30</t>
  </si>
  <si>
    <t>деревян- ный настил</t>
  </si>
  <si>
    <r>
      <rPr>
        <sz val="10"/>
        <rFont val="Times New Roman"/>
        <family val="1"/>
        <charset val="204"/>
      </rPr>
      <t>163020,
Архангельская область, город Архангельск, улица Маяковского, 2.
к.т. 8 (8182)
22-15-33,
22-15-33,
23-25-80,
22-33-91,
dogovor@sevmete o.ru, oos@sevmeteo.ru</t>
    </r>
  </si>
  <si>
    <t>Бондарная</t>
  </si>
  <si>
    <t>Бондарная, д. 17</t>
  </si>
  <si>
    <t>Выучейского</t>
  </si>
  <si>
    <r>
      <rPr>
        <sz val="10"/>
        <rFont val="Times New Roman"/>
        <family val="1"/>
        <charset val="204"/>
      </rPr>
      <t>Выучейского, д. 10,
12, 14, Ненецкая, 3</t>
    </r>
  </si>
  <si>
    <t>Заводская</t>
  </si>
  <si>
    <t>Заводская, д. 4</t>
  </si>
  <si>
    <t>бетонная монолит-ная плита</t>
  </si>
  <si>
    <t>2,5 x 1,0</t>
  </si>
  <si>
    <t>г. Нарьян-Мар, ул. Авиаторов, д.12А, Тел: 8
(81853) 40053</t>
  </si>
  <si>
    <t>Заводская, 11</t>
  </si>
  <si>
    <t>2,9 x 2,0</t>
  </si>
  <si>
    <t>8 (81853) 92030</t>
  </si>
  <si>
    <t>Заводская, д. 13</t>
  </si>
  <si>
    <t>6,0 x 1,2</t>
  </si>
  <si>
    <t>Заводская, 16</t>
  </si>
  <si>
    <t>Заводская, д. 19</t>
  </si>
  <si>
    <t>Заводская, д. 24, 26</t>
  </si>
  <si>
    <t>3,0 x 1,0</t>
  </si>
  <si>
    <r>
      <rPr>
        <sz val="10"/>
        <rFont val="Times New Roman"/>
        <family val="1"/>
        <charset val="204"/>
      </rPr>
      <t>Заводская, д. 21, 23,
25</t>
    </r>
  </si>
  <si>
    <t>Заводская, д. 28, 30</t>
  </si>
  <si>
    <t>9А</t>
  </si>
  <si>
    <t>Заводская, д. 9а, 9б</t>
  </si>
  <si>
    <r>
      <rPr>
        <sz val="10"/>
        <rFont val="Times New Roman"/>
        <family val="1"/>
        <charset val="204"/>
      </rPr>
      <t>Заполярный, д. 1,
Северный, 3</t>
    </r>
  </si>
  <si>
    <t>Заполярный, д. 4, 5</t>
  </si>
  <si>
    <t>Зеленая</t>
  </si>
  <si>
    <r>
      <rPr>
        <sz val="10"/>
        <rFont val="Times New Roman"/>
        <family val="1"/>
        <charset val="204"/>
      </rPr>
      <t>Зеленая 17а, 21, 23,
17/1, 24, 25, 26, 27,
28, 29, 30, 31, 32 ул.
Рабочая, д. 15</t>
    </r>
  </si>
  <si>
    <r>
      <rPr>
        <sz val="10"/>
        <rFont val="Times New Roman"/>
        <family val="1"/>
        <charset val="204"/>
      </rPr>
      <t>им. С.Н.
Калмыкова</t>
    </r>
  </si>
  <si>
    <t>им. С.Н. Калмыкова, д. 1</t>
  </si>
  <si>
    <t>им. С.Н. Калмыкова д. 2, 3, 4, 5</t>
  </si>
  <si>
    <t>Собственники помещений МКД N 8 по ул. С.Н. Калмыкова</t>
  </si>
  <si>
    <t>им. С.Н. Калмыкова 8, 8а, 10</t>
  </si>
  <si>
    <r>
      <rPr>
        <sz val="10"/>
        <rFont val="Times New Roman"/>
        <family val="1"/>
        <charset val="204"/>
      </rPr>
      <t>8 (81853) 43469, 8
(81853) 41924,
89116524483</t>
    </r>
  </si>
  <si>
    <t>им. С.Н. Калмыкова, д. 12, 12а, 9, 11</t>
  </si>
  <si>
    <t>им. С.Н.Калмыкова</t>
  </si>
  <si>
    <r>
      <rPr>
        <sz val="10"/>
        <rFont val="Times New Roman"/>
        <family val="1"/>
        <charset val="204"/>
      </rPr>
      <t>им. В.И.
Ленина</t>
    </r>
  </si>
  <si>
    <r>
      <rPr>
        <sz val="10"/>
        <rFont val="Times New Roman"/>
        <family val="1"/>
        <charset val="204"/>
      </rPr>
      <t>им. В.И. Ленина д. 16, 18, Выучейского,
д. 36</t>
    </r>
  </si>
  <si>
    <t>2,4 x 1,0</t>
  </si>
  <si>
    <t>им. В.И. Ленина, д. 19</t>
  </si>
  <si>
    <t>3,8 x 1,7</t>
  </si>
  <si>
    <r>
      <rPr>
        <sz val="10"/>
        <rFont val="Times New Roman"/>
        <family val="1"/>
        <charset val="204"/>
      </rPr>
      <t>8 (81853) 46383, 8
(81853) 49948</t>
    </r>
  </si>
  <si>
    <t>им. В.И. Ленина, д. 20</t>
  </si>
  <si>
    <t>6,4 x 1,2</t>
  </si>
  <si>
    <t>1,0 x 2,9</t>
  </si>
  <si>
    <t>им. В.И. Ленина, д. 29</t>
  </si>
  <si>
    <r>
      <rPr>
        <sz val="10"/>
        <rFont val="Times New Roman"/>
        <family val="1"/>
        <charset val="204"/>
      </rPr>
      <t>им. В.И. Ленина, д. 27А, 29Б, 35, 37, пр.
Матросова, д. 6</t>
    </r>
  </si>
  <si>
    <t>6,0 x 2,0</t>
  </si>
  <si>
    <t>им. В.И. Ленина, д. 38 (две конт. площадки)</t>
  </si>
  <si>
    <t>Бетонная плита</t>
  </si>
  <si>
    <t>им. В.И. Ленина, д. 45, 47, 47а</t>
  </si>
  <si>
    <r>
      <rPr>
        <sz val="10"/>
        <rFont val="Times New Roman"/>
        <family val="1"/>
        <charset val="204"/>
      </rPr>
      <t>ул. им.
В.И. Ленина</t>
    </r>
  </si>
  <si>
    <r>
      <rPr>
        <sz val="10"/>
        <rFont val="Times New Roman"/>
        <family val="1"/>
        <charset val="204"/>
      </rPr>
      <t>ГБУ ДО НАО
"ДЮЦ Лидер"</t>
    </r>
  </si>
  <si>
    <t>ул. им. В.И. Ленина, д. 25 (Детский технопарк "Кванториум")</t>
  </si>
  <si>
    <r>
      <rPr>
        <sz val="10"/>
        <rFont val="Times New Roman"/>
        <family val="1"/>
        <charset val="204"/>
      </rPr>
      <t>г. Нарьян-Мар, ул. им. В.И. Ленина, д. 25,
88185346701,
89116751907</t>
    </r>
  </si>
  <si>
    <t>им. В.И. Ленина, д. 50, 52, 52а</t>
  </si>
  <si>
    <t>3,0 x 1,8</t>
  </si>
  <si>
    <t>им. В.И. Ленина, д. 53, 55</t>
  </si>
  <si>
    <t>2,8 x 1,7</t>
  </si>
  <si>
    <r>
      <rPr>
        <sz val="10"/>
        <rFont val="Times New Roman"/>
        <family val="1"/>
        <charset val="204"/>
      </rPr>
      <t>г. Нарьян-Мар, ул. Авиаторов, д.
12А, Тел: 8</t>
    </r>
    <r>
      <rPr>
        <sz val="10"/>
        <color rgb="FF000000"/>
        <rFont val="Times New Roman"/>
        <family val="1"/>
        <charset val="204"/>
      </rPr>
      <t xml:space="preserve"> (81853) 40053</t>
    </r>
  </si>
  <si>
    <r>
      <rPr>
        <sz val="10"/>
        <rFont val="Times New Roman"/>
        <family val="1"/>
        <charset val="204"/>
      </rPr>
      <t>им. В.И. Ленина, д. 54, 54а, 56а
Рыбников, д. 55а</t>
    </r>
  </si>
  <si>
    <t>21А</t>
  </si>
  <si>
    <t>им. В.И. Ленина, д. 21а</t>
  </si>
  <si>
    <t>6,5 x 2,4</t>
  </si>
  <si>
    <t>23А</t>
  </si>
  <si>
    <t>Собственники помещений МКД N 23А по ул. им. В.И. Ленина</t>
  </si>
  <si>
    <t>27Б</t>
  </si>
  <si>
    <t>им. В.И. Ленина, д. 27, 27б, 29б</t>
  </si>
  <si>
    <t>31А</t>
  </si>
  <si>
    <t>Собственники помещений МКД N 31А по ул. им. В.И. Ленина</t>
  </si>
  <si>
    <t>им. В.И. Ленина, д. 33, 31а, 33б, 35б</t>
  </si>
  <si>
    <t>6,2 x 1,2</t>
  </si>
  <si>
    <r>
      <rPr>
        <sz val="10"/>
        <rFont val="Times New Roman"/>
        <family val="1"/>
        <charset val="204"/>
      </rPr>
      <t>8 (81853) 41466, 8
(81853) 46969,
89110658447</t>
    </r>
  </si>
  <si>
    <t>32А</t>
  </si>
  <si>
    <r>
      <rPr>
        <sz val="10"/>
        <rFont val="Times New Roman"/>
        <family val="1"/>
        <charset val="204"/>
      </rPr>
      <t>им. В.И. Ленина, д. 32А, Октябрьская 7,
9, 9А, 11, 11А</t>
    </r>
  </si>
  <si>
    <t>41А</t>
  </si>
  <si>
    <t>Ленина, д. 39, 41, 41а, 41б</t>
  </si>
  <si>
    <t>им. В.И. Ленина, д. 43, 43а</t>
  </si>
  <si>
    <t>пер. М. Баева</t>
  </si>
  <si>
    <t>2,6 x 1,1</t>
  </si>
  <si>
    <t>им. кап. Матросова, д. 2, 3, 6, 8</t>
  </si>
  <si>
    <t>Меньшикова</t>
  </si>
  <si>
    <r>
      <rPr>
        <sz val="10"/>
        <rFont val="Times New Roman"/>
        <family val="1"/>
        <charset val="204"/>
      </rPr>
      <t>Меньшикова 2, 4 им. В.И. Ленина, 56Б Рыбников, 23А, 55,
56, 57, 30 Б, 30, 30А</t>
    </r>
  </si>
  <si>
    <t>1,1 x 2,0</t>
  </si>
  <si>
    <t>Меньшикова, д. 6</t>
  </si>
  <si>
    <t>10А</t>
  </si>
  <si>
    <t>Меньшикова, 10А, 10Б</t>
  </si>
  <si>
    <r>
      <rPr>
        <sz val="10"/>
        <rFont val="Times New Roman"/>
        <family val="1"/>
        <charset val="204"/>
      </rPr>
      <t>Меньшикова, д. 16,
18, 13, 15, 20</t>
    </r>
  </si>
  <si>
    <t>8Б</t>
  </si>
  <si>
    <t>Ненецкая</t>
  </si>
  <si>
    <r>
      <rPr>
        <sz val="10"/>
        <rFont val="Times New Roman"/>
        <family val="1"/>
        <charset val="204"/>
      </rPr>
      <t>Ненецкая, д. 2, 4
Выучейского, д. 22</t>
    </r>
  </si>
  <si>
    <r>
      <rPr>
        <sz val="10"/>
        <rFont val="Times New Roman"/>
        <family val="1"/>
        <charset val="204"/>
      </rPr>
      <t>8 (81853) 49948, 8
(81853) 46383</t>
    </r>
  </si>
  <si>
    <t>Октябрьская</t>
  </si>
  <si>
    <r>
      <rPr>
        <sz val="10"/>
        <rFont val="Times New Roman"/>
        <family val="1"/>
        <charset val="204"/>
      </rPr>
      <t>Октябрьская, д. 13,
15,</t>
    </r>
  </si>
  <si>
    <t>2,9 x 1,1</t>
  </si>
  <si>
    <t>Октябрьская, д. 30</t>
  </si>
  <si>
    <t>Собственники помещений МКД N 33 по ул. Выучейского</t>
  </si>
  <si>
    <t>Выучейского, д. 33</t>
  </si>
  <si>
    <t>6,0 x 1,1</t>
  </si>
  <si>
    <t>г. Нарьян-Мар, ул. Выучейского,д. 33. Тел: 8
(81853) 49948</t>
  </si>
  <si>
    <t>Оленная</t>
  </si>
  <si>
    <t>Собственники помещений МКД N 8 по ул. Оленная</t>
  </si>
  <si>
    <t>Оленная, д. 8 слева</t>
  </si>
  <si>
    <t>8,9 x 2,1</t>
  </si>
  <si>
    <r>
      <rPr>
        <sz val="10"/>
        <rFont val="Times New Roman"/>
        <family val="1"/>
        <charset val="204"/>
      </rPr>
      <t>Оленная, д. 10, Профессора
Г.А. Чернова, д. 7</t>
    </r>
  </si>
  <si>
    <t>7,7 x 1,8</t>
  </si>
  <si>
    <t>Первомайская</t>
  </si>
  <si>
    <t>Первомайская, д. 1, 3</t>
  </si>
  <si>
    <t>Первомайская 4</t>
  </si>
  <si>
    <t>Первомайская 14</t>
  </si>
  <si>
    <r>
      <rPr>
        <sz val="10"/>
        <rFont val="Times New Roman"/>
        <family val="1"/>
        <charset val="204"/>
      </rPr>
      <t>Первомайская, д. 15,
17, 17б</t>
    </r>
  </si>
  <si>
    <t>19А</t>
  </si>
  <si>
    <t>Пионерская</t>
  </si>
  <si>
    <t>2,9 x 1,0</t>
  </si>
  <si>
    <r>
      <rPr>
        <sz val="10"/>
        <rFont val="Times New Roman"/>
        <family val="1"/>
        <charset val="204"/>
      </rPr>
      <t>8 (81853) 48418, 8
(81853) 41924</t>
    </r>
  </si>
  <si>
    <t>28А</t>
  </si>
  <si>
    <t>Победы</t>
  </si>
  <si>
    <t>8А</t>
  </si>
  <si>
    <r>
      <rPr>
        <sz val="10"/>
        <rFont val="Times New Roman"/>
        <family val="1"/>
        <charset val="204"/>
      </rPr>
      <t>Собственники помещений МКД N 8А по ул.
Победы</t>
    </r>
  </si>
  <si>
    <t>Победы, 8А</t>
  </si>
  <si>
    <t>2,8 x 1,0</t>
  </si>
  <si>
    <t>им А.П. Пырерко</t>
  </si>
  <si>
    <t>Собственники помещений МКД N 15 по ул.
Полярная</t>
  </si>
  <si>
    <t>6,7 x 1,5</t>
  </si>
  <si>
    <t>8 (81853) 49948, 8(81853) 46383</t>
  </si>
  <si>
    <t>Рабочая</t>
  </si>
  <si>
    <t>Рабочая, д. 8, 10</t>
  </si>
  <si>
    <r>
      <rPr>
        <sz val="10"/>
        <rFont val="Times New Roman"/>
        <family val="1"/>
        <charset val="204"/>
      </rPr>
      <t>Рабочая, д. 15, 17,
19, 19а, 17б</t>
    </r>
  </si>
  <si>
    <t>4,0 x 2,4</t>
  </si>
  <si>
    <t>Рабочая, д. 20, Рабочая, 14Б</t>
  </si>
  <si>
    <r>
      <rPr>
        <sz val="10"/>
        <rFont val="Times New Roman"/>
        <family val="1"/>
        <charset val="204"/>
      </rPr>
      <t>Рабочая, д. 33, 37,
39, 41</t>
    </r>
  </si>
  <si>
    <t>37А</t>
  </si>
  <si>
    <t>Рыбников</t>
  </si>
  <si>
    <t>1Б</t>
  </si>
  <si>
    <t>Рыбников, д. 1б</t>
  </si>
  <si>
    <t>2,5 x 1,4</t>
  </si>
  <si>
    <t>3Б</t>
  </si>
  <si>
    <t>Рыбников, д. 3Б</t>
  </si>
  <si>
    <t>4,3 x 1,3</t>
  </si>
  <si>
    <t>6А</t>
  </si>
  <si>
    <t>Рыбников, д. 3А, 6А, 6Б</t>
  </si>
  <si>
    <t>Рыбников, д. 8б, 9А</t>
  </si>
  <si>
    <r>
      <rPr>
        <sz val="10"/>
        <rFont val="Times New Roman"/>
        <family val="1"/>
        <charset val="204"/>
      </rPr>
      <t>им. Н.Е.
Сапрыгина</t>
    </r>
  </si>
  <si>
    <t>им. Н.Е. Сапрыгина, 4</t>
  </si>
  <si>
    <t>2,2 x 1,0</t>
  </si>
  <si>
    <t>Северный, д 2</t>
  </si>
  <si>
    <r>
      <rPr>
        <sz val="10"/>
        <rFont val="Times New Roman"/>
        <family val="1"/>
        <charset val="204"/>
      </rPr>
      <t>Северный, д. 4, 6 М.
Баева, д. 6, 7</t>
    </r>
  </si>
  <si>
    <r>
      <rPr>
        <sz val="10"/>
        <rFont val="Times New Roman"/>
        <family val="1"/>
        <charset val="204"/>
      </rPr>
      <t>Заполярный, д. 2, 3,
Северный, 5</t>
    </r>
  </si>
  <si>
    <t>Северный, 7</t>
  </si>
  <si>
    <t>Северный, д. 9</t>
  </si>
  <si>
    <t>Совхозная</t>
  </si>
  <si>
    <t>Совхозная, д. 2</t>
  </si>
  <si>
    <t>Строительная</t>
  </si>
  <si>
    <r>
      <rPr>
        <sz val="10"/>
        <rFont val="Times New Roman"/>
        <family val="1"/>
        <charset val="204"/>
      </rPr>
      <t>Строительная, 1, 1а,
60 лет Октября, 44,
46</t>
    </r>
  </si>
  <si>
    <t>2,8 x 1,5</t>
  </si>
  <si>
    <t>Строительная, д. 7, 7а, 10а, 60 лет Октября 48г, 48д</t>
  </si>
  <si>
    <t>Строительная, д. 8а, Рабочая, д. 9</t>
  </si>
  <si>
    <t>9Б</t>
  </si>
  <si>
    <t>Строительная, д. 9б</t>
  </si>
  <si>
    <t>им В.В. Сущинского</t>
  </si>
  <si>
    <t>Собственники помещений МКД N 4 по ул. им В.В. Сущинского</t>
  </si>
  <si>
    <t>им В.В. Сущинского, 4</t>
  </si>
  <si>
    <t>5,6 x 1,6</t>
  </si>
  <si>
    <t>Собственники помещений МКД N 10 по ул. им В.В. Сущинского</t>
  </si>
  <si>
    <t>им В.В. Сущинского, 10</t>
  </si>
  <si>
    <t>4,9 x 1,4</t>
  </si>
  <si>
    <r>
      <rPr>
        <sz val="10"/>
        <rFont val="Times New Roman"/>
        <family val="1"/>
        <charset val="204"/>
      </rPr>
      <t>им. А.Ф.
Титова</t>
    </r>
  </si>
  <si>
    <r>
      <rPr>
        <sz val="10"/>
        <rFont val="Times New Roman"/>
        <family val="1"/>
        <charset val="204"/>
      </rPr>
      <t>им. А.Ф. Титова, д. 3, Рабочая, д. 21, 31,
29</t>
    </r>
  </si>
  <si>
    <t>Собственники помещений МКД N 4 по им. А.Ф. Титова</t>
  </si>
  <si>
    <t>им. А.Ф. Титова, д. 4, 5 Рабочая, д. 21б</t>
  </si>
  <si>
    <t>6,0 x 1,7</t>
  </si>
  <si>
    <t>8 (81853) 43469</t>
  </si>
  <si>
    <t>им. А.Ф. Титова, д. 6, 8, 12</t>
  </si>
  <si>
    <r>
      <rPr>
        <sz val="10"/>
        <rFont val="Times New Roman"/>
        <family val="1"/>
        <charset val="204"/>
      </rPr>
      <t>Собственники помещений МКД N 21 по пр.
Торговый</t>
    </r>
  </si>
  <si>
    <t>Торговый, 21</t>
  </si>
  <si>
    <t>им. Тыко Вылко</t>
  </si>
  <si>
    <t>Собственники помещений МКД N 2 по им. Тыко Вылко</t>
  </si>
  <si>
    <t>им. Тыко Вылко, д. 2</t>
  </si>
  <si>
    <r>
      <rPr>
        <sz val="10"/>
        <rFont val="Times New Roman"/>
        <family val="1"/>
        <charset val="204"/>
      </rPr>
      <t>8 (81853) 40775, 8
(81853) 60180,
89116542215</t>
    </r>
  </si>
  <si>
    <t>17Б</t>
  </si>
  <si>
    <t>Муниципальное предприятие Заполярного района "Севержилкомсер- вис"</t>
  </si>
  <si>
    <t>мусор от офисных и бытовых помещений организаций несортированный (исключая крупногабаритный)</t>
  </si>
  <si>
    <t>бетонная плита</t>
  </si>
  <si>
    <r>
      <rPr>
        <sz val="10"/>
        <rFont val="Times New Roman"/>
        <family val="1"/>
        <charset val="204"/>
      </rPr>
      <t>г. Нарьян-Мар, ул. Рыбников, д. 17Б. Тел: 8
(81853)42960,
43033</t>
    </r>
  </si>
  <si>
    <t>Собственники помещений МКД N 11 по Хатанзейского</t>
  </si>
  <si>
    <t>Хатанзейского, д. 11</t>
  </si>
  <si>
    <t>8 (81853) 45680</t>
  </si>
  <si>
    <t>Хатанзейского, д. 13</t>
  </si>
  <si>
    <r>
      <rPr>
        <sz val="10"/>
        <rFont val="Times New Roman"/>
        <family val="1"/>
        <charset val="204"/>
      </rPr>
      <t>им. И.К.
Швецова</t>
    </r>
  </si>
  <si>
    <r>
      <rPr>
        <sz val="10"/>
        <rFont val="Times New Roman"/>
        <family val="1"/>
        <charset val="204"/>
      </rPr>
      <t>Собственники помещений МКД N 3 им. И.К.
Швецова</t>
    </r>
  </si>
  <si>
    <t>им. И.К. Швецова, 3</t>
  </si>
  <si>
    <r>
      <rPr>
        <sz val="10"/>
        <rFont val="Times New Roman"/>
        <family val="1"/>
        <charset val="204"/>
      </rPr>
      <t>11,0 x
2,1</t>
    </r>
  </si>
  <si>
    <t>Юбилейная</t>
  </si>
  <si>
    <r>
      <rPr>
        <sz val="10"/>
        <rFont val="Times New Roman"/>
        <family val="1"/>
        <charset val="204"/>
      </rPr>
      <t>ОАО
"Мясопродукты"</t>
    </r>
  </si>
  <si>
    <t>Юбилейная, д. 11</t>
  </si>
  <si>
    <t>2,0 x 1,0</t>
  </si>
  <si>
    <t>36А</t>
  </si>
  <si>
    <t>Юбилейная, д. 34а, 36а</t>
  </si>
  <si>
    <t>Южная</t>
  </si>
  <si>
    <t>2,5 x 1,1</t>
  </si>
  <si>
    <t>Южная, д. 43, 44</t>
  </si>
  <si>
    <t>16а</t>
  </si>
  <si>
    <t>39А</t>
  </si>
  <si>
    <t>45А</t>
  </si>
  <si>
    <t>им С.Н. Явтысого</t>
  </si>
  <si>
    <t>1А</t>
  </si>
  <si>
    <t>С.Н. Явтысого, д. 1а, 1б, 3б, Южная, д. 20</t>
  </si>
  <si>
    <t>12А</t>
  </si>
  <si>
    <t>Авиаторов, 12 (АБК)</t>
  </si>
  <si>
    <r>
      <rPr>
        <sz val="10"/>
        <rFont val="Times New Roman"/>
        <family val="1"/>
        <charset val="204"/>
      </rPr>
      <t>Полярная (67.646356,
53.011581)</t>
    </r>
  </si>
  <si>
    <t>ул. Полярная, д. 35А, 39</t>
  </si>
  <si>
    <r>
      <rPr>
        <sz val="10"/>
        <rFont val="Times New Roman"/>
        <family val="1"/>
        <charset val="204"/>
      </rPr>
      <t>ГБПОУ НАО
"Ненецкое профессиональное училище"</t>
    </r>
  </si>
  <si>
    <t>общежитие ГБПОУ НАО "Ненецкое профессиональное училище"</t>
  </si>
  <si>
    <r>
      <rPr>
        <sz val="10"/>
        <rFont val="Times New Roman"/>
        <family val="1"/>
        <charset val="204"/>
      </rPr>
      <t>г. Нарьян-Мар, ул. Выучейского, д. 6,
Тел: 8 (81853)
40704</t>
    </r>
  </si>
  <si>
    <t>Пер. Сахалинский</t>
  </si>
  <si>
    <r>
      <rPr>
        <sz val="10"/>
        <rFont val="Times New Roman"/>
        <family val="1"/>
        <charset val="204"/>
      </rPr>
      <t>Сахалинский, д. 1, 2,
3, 4, 5, 6, 6А, 7, 8,
8А, 9, 10, 11, 11А,
12, 12А, 13, 14, 14А,
15, 15А, 16, 16А, 17,
18, 18А, 18Б, 19, 20,
20А, 20Б, 22, 22А,</t>
    </r>
    <r>
      <rPr>
        <sz val="10"/>
        <color rgb="FF000000"/>
        <rFont val="Times New Roman"/>
        <family val="1"/>
        <charset val="204"/>
      </rPr>
      <t xml:space="preserve"> 23, 24, 24А, 24Б, 25,
26, 27, 28, 28А, 29,
30, 31, 32, 33, 34, 35,
36, 37, 38, 39</t>
    </r>
  </si>
  <si>
    <r>
      <rPr>
        <sz val="10"/>
        <rFont val="Times New Roman"/>
        <family val="1"/>
        <charset val="204"/>
      </rPr>
      <t>Юбилейная (67.656353,
53.058510)</t>
    </r>
  </si>
  <si>
    <r>
      <rPr>
        <sz val="10"/>
        <rFont val="Times New Roman"/>
        <family val="1"/>
        <charset val="204"/>
      </rPr>
      <t>ГБДОУ НАО
"Детский сад "Теремок"</t>
    </r>
  </si>
  <si>
    <r>
      <rPr>
        <sz val="10"/>
        <rFont val="Times New Roman"/>
        <family val="1"/>
        <charset val="204"/>
      </rPr>
      <t>г. Нарьян-Мар, Юбилейная улица, дом 6, тел:
+7 (81853) 44051</t>
    </r>
  </si>
  <si>
    <r>
      <rPr>
        <sz val="10"/>
        <rFont val="Times New Roman"/>
        <family val="1"/>
        <charset val="204"/>
      </rPr>
      <t>ГБУ НАО
"Спортивная школа олимпийского резерва "ТРУД"</t>
    </r>
  </si>
  <si>
    <r>
      <rPr>
        <sz val="10"/>
        <rFont val="Times New Roman"/>
        <family val="1"/>
        <charset val="204"/>
      </rPr>
      <t>г. Нарьян-Мар, ул. Калмыкова, д. 6а, тел: (81853)
2-31-45</t>
    </r>
  </si>
  <si>
    <t>Лыжероллерная трасса</t>
  </si>
  <si>
    <r>
      <rPr>
        <sz val="10"/>
        <rFont val="Times New Roman"/>
        <family val="1"/>
        <charset val="204"/>
      </rPr>
      <t>Юбилейная (67.666286,
53.084115)</t>
    </r>
  </si>
  <si>
    <t>42Б</t>
  </si>
  <si>
    <t>Собственник здания по ул. Юбилейная д. 42Б</t>
  </si>
  <si>
    <t>ул. Юбилейная, д. 40, 42Б</t>
  </si>
  <si>
    <r>
      <rPr>
        <sz val="10"/>
        <rFont val="Times New Roman"/>
        <family val="1"/>
        <charset val="204"/>
      </rPr>
      <t>ГБПОУ НАО
"Ненецкий</t>
    </r>
    <r>
      <rPr>
        <sz val="10"/>
        <color rgb="FF000000"/>
        <rFont val="Times New Roman"/>
        <family val="1"/>
        <charset val="204"/>
      </rPr>
      <t xml:space="preserve"> аграрно-экономи- ческий техникум имени
В.Г. Волкова"</t>
    </r>
  </si>
  <si>
    <t>Меньшикова, д. 22 (общежитие НАЭТ)</t>
  </si>
  <si>
    <t>г. Нарьян-Мар, ул. Студенческая, д. 1. ГБПОУ НАО
"Ненецкий аграрно-экономи- ческий техникум имени В.Г. Волкова", 8
(81853) 42995, 8
(81853)43367,
naotex@yandex.ru</t>
  </si>
  <si>
    <t>Северный переулок</t>
  </si>
  <si>
    <t>7А</t>
  </si>
  <si>
    <t>Государственное бюджетное учреждение здравоохранения Ненецкого автономного округа "Ненецкая окружная больница"</t>
  </si>
  <si>
    <t>Северный переулок, д. 7А</t>
  </si>
  <si>
    <r>
      <rPr>
        <sz val="10"/>
        <rFont val="Times New Roman"/>
        <family val="1"/>
        <charset val="204"/>
      </rPr>
      <t>Государственное бюджетное учреждение здравоохранения Ненецкого автономного округа "Ненецкая окружная больница", тел. +7
81853 4-20-86</t>
    </r>
  </si>
  <si>
    <t>ООО "Ненецкая фармация"</t>
  </si>
  <si>
    <t>им А.П. Пырерко, д. 15</t>
  </si>
  <si>
    <t>2,9 x 1,8</t>
  </si>
  <si>
    <r>
      <rPr>
        <sz val="10"/>
        <rFont val="Times New Roman"/>
        <family val="1"/>
        <charset val="204"/>
      </rPr>
      <t>г. Нарьян-Мар, улица им. А.П. Пырерко, 15, +7
818 534-20-15</t>
    </r>
  </si>
  <si>
    <t>Первомайская (67.639952, 53.014759)</t>
  </si>
  <si>
    <t>Ненецкий АКАСЦ МЧС России</t>
  </si>
  <si>
    <t>картон, полимерные материалы, уличный смет (песок), бумага, пищевые отходы, текстиль</t>
  </si>
  <si>
    <t>асфальт</t>
  </si>
  <si>
    <t>г. Нарьян-Мар, Ул.Первомайская, д.
27. 8 (81853)40290</t>
  </si>
  <si>
    <t>Смидовича</t>
  </si>
  <si>
    <t>21Б</t>
  </si>
  <si>
    <t>Смидовича, д. 21Б</t>
  </si>
  <si>
    <r>
      <rPr>
        <sz val="10"/>
        <rFont val="Times New Roman"/>
        <family val="1"/>
        <charset val="204"/>
      </rPr>
      <t>166700, Ненецкий автономный округ, Заполярный район, рабочий поселок Искателей, улица Губкина, 15, тел:
+7 81853 4-77-49</t>
    </r>
  </si>
  <si>
    <t>Студенческая</t>
  </si>
  <si>
    <r>
      <rPr>
        <sz val="10"/>
        <rFont val="Times New Roman"/>
        <family val="1"/>
        <charset val="204"/>
      </rPr>
      <t>ГБПОУ НАО
"Ненецкий аграрно-экономи- ческий техникум имени
В.Г. Волкова"</t>
    </r>
  </si>
  <si>
    <t>Студенческая, д. 1</t>
  </si>
  <si>
    <r>
      <rPr>
        <sz val="10"/>
        <rFont val="Times New Roman"/>
        <family val="1"/>
        <charset val="204"/>
      </rPr>
      <t>г. Нарьян-Мар, ул. Студенческая, д.
1. ГБПОУ НАО
"Ненецкий аграрно-экономи- ческий техникум имени В.Г. Волкова", 8
(81853) 42995, 8
(81853)43367,
naotex@yandex.ru</t>
    </r>
  </si>
  <si>
    <t>22А</t>
  </si>
  <si>
    <t>Нарьян-Марское МУ ПОК и ТС</t>
  </si>
  <si>
    <r>
      <rPr>
        <sz val="10"/>
        <rFont val="Times New Roman"/>
        <family val="1"/>
        <charset val="204"/>
      </rPr>
      <t>им.
В.И. Ленина</t>
    </r>
  </si>
  <si>
    <r>
      <rPr>
        <sz val="10"/>
        <rFont val="Times New Roman"/>
        <family val="1"/>
        <charset val="204"/>
      </rPr>
      <t>ГБДОУ НАО
"Детский сад "Ромашка"</t>
    </r>
  </si>
  <si>
    <t>ул. им. В.И. Ленина, д. 48А</t>
  </si>
  <si>
    <t>2,4 x 1,6</t>
  </si>
  <si>
    <r>
      <rPr>
        <sz val="10"/>
        <rFont val="Times New Roman"/>
        <family val="1"/>
        <charset val="204"/>
      </rPr>
      <t>г. Нарьян-Мар, ул. Ленина, д. 48А, тел: 881853
4-60-52</t>
    </r>
  </si>
  <si>
    <t>54Б</t>
  </si>
  <si>
    <r>
      <rPr>
        <sz val="10"/>
        <rFont val="Times New Roman"/>
        <family val="1"/>
        <charset val="204"/>
      </rPr>
      <t>60 лет Октября, д. 54Б, 50 Д, 50А, 50В,
50Б, 52Б, 54В, 54Г,
52В, 50Г, 52Д</t>
    </r>
  </si>
  <si>
    <t>2-й Переулок</t>
  </si>
  <si>
    <r>
      <rPr>
        <sz val="10"/>
        <rFont val="Times New Roman"/>
        <family val="1"/>
        <charset val="204"/>
      </rPr>
      <t>им. 60-летия Октября, д 54, 56, 58, 54А, 56А, 58А, 58Б,
60Б, 60А, 62, 62А,
62Б</t>
    </r>
  </si>
  <si>
    <r>
      <rPr>
        <sz val="10"/>
        <rFont val="Times New Roman"/>
        <family val="1"/>
        <charset val="204"/>
      </rPr>
      <t>им. 60-летия Октября, д. 69А, 69Б, 69, 71, 73, 73А,
75, 75А, 77, 77А, 79,
79А, 81, 83, 85Б,
85А, 87, 87А, 89,
89А, 89Б, 91, 91А,
93, 93А, 95, 95А, 97,
99, 99А, 101, 103,
105, 107, 107А, 109,
111, 111Б</t>
    </r>
  </si>
  <si>
    <t>51А</t>
  </si>
  <si>
    <r>
      <rPr>
        <sz val="10"/>
        <rFont val="Times New Roman"/>
        <family val="1"/>
        <charset val="204"/>
      </rPr>
      <t>им. 60-летия Октября, д. 41, 43,
45Б, 47, 49, 51, 53,
55, 51А, 53А, 53, 55,
55А, 55Б, 57А, 57Б,
57В, 59Г, 59Б, 59, 61,
59А, 61А, 61</t>
    </r>
  </si>
  <si>
    <t>Нарьян-Марское городское потребительское общество</t>
  </si>
  <si>
    <t>им. 60-летия Октября, д. 57</t>
  </si>
  <si>
    <r>
      <rPr>
        <sz val="10"/>
        <rFont val="Times New Roman"/>
        <family val="1"/>
        <charset val="204"/>
      </rPr>
      <t>г. Нарьян-Мар, ул. Смидовича, д. 6А. Тел: 8 (81853)
4-27-82, 8 (81853)
4-28-68</t>
    </r>
  </si>
  <si>
    <t>пер. Брусничный</t>
  </si>
  <si>
    <r>
      <rPr>
        <sz val="10"/>
        <rFont val="Times New Roman"/>
        <family val="1"/>
        <charset val="204"/>
      </rPr>
      <t>Ивовый пер., д. 3, 8,
Березовая ул., 3, 6,
10, 11, 14, 16,</t>
    </r>
    <r>
      <rPr>
        <sz val="10"/>
        <color rgb="FF000000"/>
        <rFont val="Times New Roman"/>
        <family val="1"/>
        <charset val="204"/>
      </rPr>
      <t xml:space="preserve"> Банный пер., д. 1, 4,
6, 8, 10, Брусничный
пер., д. 1, 2, 3, 4, 5, 6,
7, 8, 8Г, 9, 10, 11, 13,
14, 15, 17, 19, 21, им.
Н.Г. Антипина пер., д. 1, 1А, 2, 6, 7, 8, 9,
9к1, 10, 11, 12, 14,
15, 16, 17, 19, 20, 22,
ул. Мира 96, 98, 100,
102, 104, 106, 106А</t>
    </r>
  </si>
  <si>
    <t>пр. Качгортский</t>
  </si>
  <si>
    <r>
      <rPr>
        <sz val="10"/>
        <rFont val="Times New Roman"/>
        <family val="1"/>
        <charset val="204"/>
      </rPr>
      <t>им. 60-летия Октября, д. 30, 28А, Качгортский пр., д. 4, 6, 8. 10, 14,
Зимняя ул., д 2, 2А. Школьная ул. д. 8</t>
    </r>
  </si>
  <si>
    <t>Кладбище Безымянное</t>
  </si>
  <si>
    <t>5,8 x 1,0</t>
  </si>
  <si>
    <t>Кладбище Лесозаводское</t>
  </si>
  <si>
    <t>Кладбище Городецкое</t>
  </si>
  <si>
    <t>пер. Малый Качгорт</t>
  </si>
  <si>
    <r>
      <rPr>
        <sz val="10"/>
        <rFont val="Times New Roman"/>
        <family val="1"/>
        <charset val="204"/>
      </rPr>
      <t>пер. Малый Качгорт, д. 11, 12, 12А, 12Б, 12В, 12Г, 13, 13Б,
13В, 13Г, 13А, 24,
26, 28, 30, 32, 34, 35</t>
    </r>
  </si>
  <si>
    <t>20А</t>
  </si>
  <si>
    <t>Мира</t>
  </si>
  <si>
    <r>
      <rPr>
        <sz val="10"/>
        <rFont val="Times New Roman"/>
        <family val="1"/>
        <charset val="204"/>
      </rPr>
      <t>Мира ул., д. 1, 11,
18, 39А</t>
    </r>
  </si>
  <si>
    <r>
      <rPr>
        <sz val="10"/>
        <rFont val="Times New Roman"/>
        <family val="1"/>
        <charset val="204"/>
      </rPr>
      <t>Мира ул., д. 39, 44,
65, 66, 68, пер.
Высоцкого, д. 2, 2А, 3, 4, 5, 6, 8, 9, 11, 12,
13, 14, 15, 16</t>
    </r>
  </si>
  <si>
    <t>68А</t>
  </si>
  <si>
    <r>
      <rPr>
        <sz val="10"/>
        <rFont val="Times New Roman"/>
        <family val="1"/>
        <charset val="204"/>
      </rPr>
      <t>ул. им. 60-летия Октября, д. 64, 66,
68, 70, 72, 74, 76, 78,
70А, 68А, 72А, 74А,
74Б, 74В, 66А, 68Б,
66Б</t>
    </r>
  </si>
  <si>
    <r>
      <rPr>
        <sz val="10"/>
        <rFont val="Times New Roman"/>
        <family val="1"/>
        <charset val="204"/>
      </rPr>
      <t>Мира ул., д. 2, 4, 3,
4, 6, 5А, 7Б, 7А, 8, 10</t>
    </r>
  </si>
  <si>
    <t>Морская</t>
  </si>
  <si>
    <r>
      <rPr>
        <sz val="10"/>
        <rFont val="Times New Roman"/>
        <family val="1"/>
        <charset val="204"/>
      </rPr>
      <t>Набережная, д. 17,
18, 19, 20, 21, 21А,
23, 24, 25, 26, 27, 28,
29, 30, 34, Морская,
д. 21, 23, 25, 27, 29,
33, 35, 37, 20, 22, 25,
26, 28, 30, 36, 34, 32,
34А, Зимняя ул., д. 12, 12А, 10, 7,
Речная ул., д 13.</t>
    </r>
  </si>
  <si>
    <t>2,4 x 1</t>
  </si>
  <si>
    <t>Набережная</t>
  </si>
  <si>
    <r>
      <rPr>
        <sz val="10"/>
        <rFont val="Times New Roman"/>
        <family val="1"/>
        <charset val="204"/>
      </rPr>
      <t>Набережная, д. 4, 5,
6, 7, 9, 12, 13, 14, 15,
16, Морская, ул. д. 1,
5, 7, 11, 13, 15, 17,
19, 4, 6, 10, 12, 14,
16, 18, Речная ул. 1,
5, 7, 9, 11</t>
    </r>
  </si>
  <si>
    <t>2,5 x 1</t>
  </si>
  <si>
    <t>Аэродромная</t>
  </si>
  <si>
    <r>
      <rPr>
        <sz val="10"/>
        <rFont val="Times New Roman"/>
        <family val="1"/>
        <charset val="204"/>
      </rPr>
      <t>Рябиновая ул., д 13, 15, 17, 19,
Российская ул., д 16, 18, 20, 22, 24</t>
    </r>
  </si>
  <si>
    <t>Российская</t>
  </si>
  <si>
    <r>
      <rPr>
        <sz val="10"/>
        <rFont val="Times New Roman"/>
        <family val="1"/>
        <charset val="204"/>
      </rPr>
      <t>Аэродромная ул., д. 14, Российская ул.
19, 23, 25, 27</t>
    </r>
  </si>
  <si>
    <r>
      <rPr>
        <sz val="10"/>
        <rFont val="Times New Roman"/>
        <family val="1"/>
        <charset val="204"/>
      </rPr>
      <t>Рыбников (67.63597,
52.96961)</t>
    </r>
  </si>
  <si>
    <t>Отходы, образующиеся в процессе деятельности юридических лиц, а также бытовые отходы (подобные образующимся в жилых помещениях)</t>
  </si>
  <si>
    <r>
      <rPr>
        <sz val="10"/>
        <rFont val="Times New Roman"/>
        <family val="1"/>
        <charset val="204"/>
      </rPr>
      <t>г. Нарьян-Мар, ул. Авиаторов, д. 16,
к.т. 89115503733</t>
    </r>
  </si>
  <si>
    <r>
      <rPr>
        <sz val="10"/>
        <rFont val="Times New Roman"/>
        <family val="1"/>
        <charset val="204"/>
      </rPr>
      <t>Светлая (67.628054,
53.029063)</t>
    </r>
  </si>
  <si>
    <r>
      <rPr>
        <sz val="10"/>
        <rFont val="Times New Roman"/>
        <family val="1"/>
        <charset val="204"/>
      </rPr>
      <t>Светлая ул., д. 1, 1А, 1Б, 3, 5, 9, Радужная ул., д. 8, Рябиновая, д. 1А, 1, 4, 5, 6, 7, 8,
9, Российская д. 2,
2А, 3А, 4, 5, 5В, 5Г,
6, 7, 8, 9, 10, 11, 12,
13, 14, 15, 17. ул.
Полярных летчиков, д. 3, 5, 6, 8, 10, 12,
14, 16, 18, 20, ул.
Аэродромная, д. 7, 9,
11, 13, 15, 17, 21, 23,
4, 6, 31, 8, 10, 12,
Прибрежная ул., 7, ул. им. Валерия Поздеева 1, 3, 5.</t>
    </r>
  </si>
  <si>
    <r>
      <rPr>
        <sz val="10"/>
        <rFont val="Times New Roman"/>
        <family val="1"/>
        <charset val="204"/>
      </rPr>
      <t>Октябрьская (67.634074,
53.008286)</t>
    </r>
  </si>
  <si>
    <t>ООО "Белые ночи"</t>
  </si>
  <si>
    <t>отходы, образующиеся от деятельности магазина "Белые ночи"</t>
  </si>
  <si>
    <r>
      <rPr>
        <sz val="10"/>
        <rFont val="Times New Roman"/>
        <family val="1"/>
        <charset val="204"/>
      </rPr>
      <t>г. Нарьян-Мар, ул. Октябрьская, д. 36
8 (81853)49300</t>
    </r>
  </si>
  <si>
    <t>Светлая</t>
  </si>
  <si>
    <r>
      <rPr>
        <sz val="10"/>
        <rFont val="Times New Roman"/>
        <family val="1"/>
        <charset val="204"/>
      </rPr>
      <t>ул. Светлая, д. 11, 13, 15, 17, 21,
Рябиновая ул., д. 10, 12, 14, 16, 18, 20</t>
    </r>
  </si>
  <si>
    <t>пер. Снежный</t>
  </si>
  <si>
    <t>Снежный пер., д. 4, 6, 60-летия Октября
ул., д. 18, 20, 22, 24,
26, 26А, 28, 26Б</t>
  </si>
  <si>
    <t>Школьная</t>
  </si>
  <si>
    <r>
      <rPr>
        <sz val="10"/>
        <rFont val="Times New Roman"/>
        <family val="1"/>
        <charset val="204"/>
      </rPr>
      <t>Школьная ул., д. 1, 1А, 3, 5, 7, 9 1-ый
Переулок, д. 2, 4, 6,
8.</t>
    </r>
  </si>
  <si>
    <r>
      <rPr>
        <sz val="10"/>
        <rFont val="Times New Roman"/>
        <family val="1"/>
        <charset val="204"/>
      </rPr>
      <t>Юбилейная ул., д. 15, 17. 19, 19А, 21.
23, 25, 27, 29, 29А,
29Б, 31, 33, 35, 35А,
37, 39, 41</t>
    </r>
  </si>
  <si>
    <t>Юбилейная ул., д. 36, 38, 30А</t>
  </si>
  <si>
    <r>
      <rPr>
        <sz val="10"/>
        <rFont val="Times New Roman"/>
        <family val="1"/>
        <charset val="204"/>
      </rPr>
      <t>Юбилейная ул., д. 43, 45, 47, 49, 51, 53,
55, 57, 43А, 47А,
49А, 51А, 53А, 55А</t>
    </r>
  </si>
  <si>
    <r>
      <rPr>
        <sz val="10"/>
        <rFont val="Times New Roman"/>
        <family val="1"/>
        <charset val="204"/>
      </rPr>
      <t>Юбилейная ул., д. 64, 66, 64А, 66А,
66Б, 68А, 68, 70, 72,
74, Мурманская ул., 8А</t>
    </r>
  </si>
  <si>
    <r>
      <rPr>
        <sz val="10"/>
        <rFont val="Times New Roman"/>
        <family val="1"/>
        <charset val="204"/>
      </rPr>
      <t>Юбилейная ул., д. 69, 69А, 71, 71А, 73,
75, 77, 83, 85, 85А,
87</t>
    </r>
  </si>
  <si>
    <t>4 x 1.1</t>
  </si>
  <si>
    <t>23Б</t>
  </si>
  <si>
    <r>
      <rPr>
        <sz val="10"/>
        <rFont val="Times New Roman"/>
        <family val="1"/>
        <charset val="204"/>
      </rPr>
      <t>ГБОУ НАО
"Средняя школа N 1 г. Нарьян-Мара с углубленным изучением отдельных предметов имени П.М. Спирихина"</t>
    </r>
  </si>
  <si>
    <t>ул. им. В.И. Ленина, д. 23Б</t>
  </si>
  <si>
    <r>
      <rPr>
        <sz val="10"/>
        <rFont val="Times New Roman"/>
        <family val="1"/>
        <charset val="204"/>
      </rPr>
      <t>г. Нарьян-Мар, ул. им. В.И. Ленина, д. 23, корпус "Б" 8
(81853) 4-56-21</t>
    </r>
  </si>
  <si>
    <t>пр. им. Капитана Матросова, д. 1</t>
  </si>
  <si>
    <r>
      <rPr>
        <sz val="10"/>
        <rFont val="Times New Roman"/>
        <family val="1"/>
        <charset val="204"/>
      </rPr>
      <t>г. Нарьян-Мар, пр. им. капитана Матросова, д. 1, г. Нарьян-Мар, Тел: 8 (81853) 2-16-60,
факс 8 (81853)
2-16-59</t>
    </r>
  </si>
  <si>
    <r>
      <rPr>
        <sz val="10"/>
        <rFont val="Times New Roman"/>
        <family val="1"/>
        <charset val="204"/>
      </rPr>
      <t>им. 60-летия Октября (67.641979,
53.035184)</t>
    </r>
  </si>
  <si>
    <r>
      <rPr>
        <sz val="10"/>
        <rFont val="Times New Roman"/>
        <family val="1"/>
        <charset val="204"/>
      </rPr>
      <t>ГУП НАО
"Нарьян-Марская электростанция"</t>
    </r>
  </si>
  <si>
    <r>
      <rPr>
        <sz val="10"/>
        <rFont val="Times New Roman"/>
        <family val="1"/>
        <charset val="204"/>
      </rPr>
      <t>ГУП НАО
"Нарьян-Марская электростанция" (мусор от офисных и бытовых помещений организаций несортированный (исключая крупногабаритный))</t>
    </r>
  </si>
  <si>
    <t>бетонные монолит- ные плиты</t>
  </si>
  <si>
    <t>6 x 3</t>
  </si>
  <si>
    <r>
      <rPr>
        <sz val="10"/>
        <rFont val="Times New Roman"/>
        <family val="1"/>
        <charset val="204"/>
      </rPr>
      <t>г. Нарьян-Мар, ул. им. 60-летия Октября, д. 37,
к.т. 8 (81853)
43183, 49750,
42321</t>
    </r>
  </si>
  <si>
    <r>
      <rPr>
        <sz val="10"/>
        <rFont val="Times New Roman"/>
        <family val="1"/>
        <charset val="204"/>
      </rPr>
      <t>Авиаторов (67.634096,
53.015495)</t>
    </r>
  </si>
  <si>
    <t>АО "Ненецкая нефтяная компания"</t>
  </si>
  <si>
    <t>Автозаправочная станция - 30 (АЗС-30)</t>
  </si>
  <si>
    <t>2 x 1</t>
  </si>
  <si>
    <r>
      <rPr>
        <sz val="10"/>
        <rFont val="Times New Roman"/>
        <family val="1"/>
        <charset val="204"/>
      </rPr>
      <t>НАО, пос. Искателей, ул. Губкина, д. 3Б, корпус 3, к.т. 8
(81853) 22056
доб. 353</t>
    </r>
  </si>
  <si>
    <t>Контейнерная заправочная станция (КАЗС)</t>
  </si>
  <si>
    <r>
      <rPr>
        <sz val="10"/>
        <rFont val="Times New Roman"/>
        <family val="1"/>
        <charset val="204"/>
      </rPr>
      <t>Победы (67.639461,
53.011022)</t>
    </r>
  </si>
  <si>
    <r>
      <rPr>
        <sz val="10"/>
        <rFont val="Times New Roman"/>
        <family val="1"/>
        <charset val="204"/>
      </rPr>
      <t>ГБУК НАО
"Ненецкая центральная библиотека имени А.И. Пичкова"</t>
    </r>
  </si>
  <si>
    <r>
      <rPr>
        <sz val="10"/>
        <rFont val="Times New Roman"/>
        <family val="1"/>
        <charset val="204"/>
      </rPr>
      <t>ГБУК НАО
"Ненецкая центральная библиотека имени А.И. Пичкова" (бумага, картон, бытовые отходы)</t>
    </r>
  </si>
  <si>
    <t>г. Нарьян-Мар, ул. Победы, д. 8, к.т. 8 (81853) 42819</t>
  </si>
  <si>
    <r>
      <rPr>
        <sz val="10"/>
        <rFont val="Times New Roman"/>
        <family val="1"/>
        <charset val="204"/>
      </rPr>
      <t>Оленная (67.642251,
52.997230)</t>
    </r>
  </si>
  <si>
    <t>ООО "Ялумд"</t>
  </si>
  <si>
    <t>ООО "Ялумд" (мусор от офисных и бытовых помещений организаций несортированный (исключая крупногабаритный))</t>
  </si>
  <si>
    <r>
      <rPr>
        <sz val="10"/>
        <rFont val="Times New Roman"/>
        <family val="1"/>
        <charset val="204"/>
      </rPr>
      <t>г. Нарьян-Мар, ул. Оленная, д. 19,
к.т. 8 (81853)
42932,
89115609259</t>
    </r>
  </si>
  <si>
    <r>
      <rPr>
        <sz val="10"/>
        <rFont val="Times New Roman"/>
        <family val="1"/>
        <charset val="204"/>
      </rPr>
      <t>им. 60-летия Октября (67.650359,
53.050217)</t>
    </r>
  </si>
  <si>
    <t>74А</t>
  </si>
  <si>
    <t>СПК Коопхоз "Ерв", ООО "Ерв"</t>
  </si>
  <si>
    <t>СПК Коопхоз "Ерв", ООО "Ерв" (бумага, картон, бытовые отходы)</t>
  </si>
  <si>
    <t>г. Нарьян-Мар, ул. им. 60-летия Октября, д. 74А, к.т. 89115718078</t>
  </si>
  <si>
    <r>
      <rPr>
        <sz val="10"/>
        <rFont val="Times New Roman"/>
        <family val="1"/>
        <charset val="204"/>
      </rPr>
      <t>им. 60-летия Октября (67.643670,
53.040443)</t>
    </r>
  </si>
  <si>
    <t>49А</t>
  </si>
  <si>
    <r>
      <rPr>
        <sz val="10"/>
        <rFont val="Times New Roman"/>
        <family val="1"/>
        <charset val="204"/>
      </rPr>
      <t>ГБУЗ НАО
"Окружной противотуберкуле- зный диспансер"</t>
    </r>
  </si>
  <si>
    <r>
      <rPr>
        <sz val="10"/>
        <rFont val="Times New Roman"/>
        <family val="1"/>
        <charset val="204"/>
      </rPr>
      <t>ГБУЗ НАО
"Окружной противотуберкулез- ный диспансер" (бумага, дерево, стекло, пластик, пищевые отходы)</t>
    </r>
  </si>
  <si>
    <r>
      <rPr>
        <sz val="10"/>
        <rFont val="Times New Roman"/>
        <family val="1"/>
        <charset val="204"/>
      </rPr>
      <t>г. Нарьян-Мар, ул. им. 60-летия Октября, д. 49А, к.т. 8
(81853)4-21-14,
89115957180</t>
    </r>
  </si>
  <si>
    <r>
      <rPr>
        <sz val="10"/>
        <rFont val="Times New Roman"/>
        <family val="1"/>
        <charset val="204"/>
      </rPr>
      <t>Смидовича (67.63853,
53.00654)</t>
    </r>
  </si>
  <si>
    <r>
      <rPr>
        <sz val="10"/>
        <rFont val="Times New Roman"/>
        <family val="1"/>
        <charset val="204"/>
      </rPr>
      <t>г. Нарьян-Мар, ул. Авиаторов, д. 16,
к.т. 89115749768</t>
    </r>
  </si>
  <si>
    <r>
      <rPr>
        <sz val="10"/>
        <rFont val="Times New Roman"/>
        <family val="1"/>
        <charset val="204"/>
      </rPr>
      <t>им.
В.И. Ленина (67.63517,
52.99168)</t>
    </r>
  </si>
  <si>
    <r>
      <rPr>
        <sz val="10"/>
        <rFont val="Times New Roman"/>
        <family val="1"/>
        <charset val="204"/>
      </rPr>
      <t>Авиаторов (67.63278,
53.01478)</t>
    </r>
  </si>
  <si>
    <r>
      <rPr>
        <sz val="10"/>
        <rFont val="Times New Roman"/>
        <family val="1"/>
        <charset val="204"/>
      </rPr>
      <t>Оленная (67.64060,
52.99922)</t>
    </r>
  </si>
  <si>
    <r>
      <rPr>
        <sz val="10"/>
        <rFont val="Times New Roman"/>
        <family val="1"/>
        <charset val="204"/>
      </rPr>
      <t>Победы (67.63930,
53.00949)</t>
    </r>
  </si>
  <si>
    <r>
      <rPr>
        <sz val="10"/>
        <rFont val="Times New Roman"/>
        <family val="1"/>
        <charset val="204"/>
      </rPr>
      <t>им.
А.П. Пырерко (67.644156,
53.005819)</t>
    </r>
  </si>
  <si>
    <r>
      <rPr>
        <sz val="10"/>
        <rFont val="Times New Roman"/>
        <family val="1"/>
        <charset val="204"/>
      </rPr>
      <t>Ул. им.
А.П. Пырерко, д. 9 (отходы от жилых помещений)</t>
    </r>
  </si>
  <si>
    <r>
      <rPr>
        <sz val="10"/>
        <rFont val="Times New Roman"/>
        <family val="1"/>
        <charset val="204"/>
      </rPr>
      <t>Полярная (67.644175,
53.00578)</t>
    </r>
  </si>
  <si>
    <t>ИП Мизгирев О.В.</t>
  </si>
  <si>
    <t>Ул. Полярная, д. 16 - Спортивный клуб "Лабиринт (отходы от производственной деятельности)</t>
  </si>
  <si>
    <r>
      <rPr>
        <sz val="10"/>
        <rFont val="Times New Roman"/>
        <family val="1"/>
        <charset val="204"/>
      </rPr>
      <t>г. Нарьян-Мар, ул. Полярная, д. 16.
Тел: 89116530755</t>
    </r>
  </si>
  <si>
    <r>
      <rPr>
        <sz val="10"/>
        <rFont val="Times New Roman"/>
        <family val="1"/>
        <charset val="204"/>
      </rPr>
      <t>Октябрьская (67.635790,
53.006566)</t>
    </r>
  </si>
  <si>
    <t>Ненецкий Окрпотребсоюз</t>
  </si>
  <si>
    <t>пищевые отходы кухонь, непищевые отходы кухонь, отходы от уборки территорий, отходы бумаги и картона от канцелярской деятельности и делопроизводства, отходы изделий из полиэтилентерефта- лата</t>
  </si>
  <si>
    <r>
      <rPr>
        <sz val="10"/>
        <rFont val="Times New Roman"/>
        <family val="1"/>
        <charset val="204"/>
      </rPr>
      <t>г. Нарьян-Мар, ул. Октябрьская, 36.
Тел: 89116530010</t>
    </r>
  </si>
  <si>
    <r>
      <rPr>
        <sz val="10"/>
        <rFont val="Times New Roman"/>
        <family val="1"/>
        <charset val="204"/>
      </rPr>
      <t>Рабочая (67.641928,
53.049451)</t>
    </r>
  </si>
  <si>
    <r>
      <rPr>
        <sz val="10"/>
        <rFont val="Times New Roman"/>
        <family val="1"/>
        <charset val="204"/>
      </rPr>
      <t>ГБДОУ НАО "ЦРР-ДС
"Солнышко"</t>
    </r>
  </si>
  <si>
    <r>
      <rPr>
        <sz val="10"/>
        <rFont val="Times New Roman"/>
        <family val="1"/>
        <charset val="204"/>
      </rPr>
      <t>г. Нарьян-Мар, ул. Рабочая, д. 14.
Тел: 8 (81853)
4-50-51</t>
    </r>
  </si>
  <si>
    <r>
      <rPr>
        <sz val="10"/>
        <rFont val="Times New Roman"/>
        <family val="1"/>
        <charset val="204"/>
      </rPr>
      <t>Рабочая (67.639932,
53.051239)</t>
    </r>
  </si>
  <si>
    <r>
      <rPr>
        <sz val="10"/>
        <rFont val="Times New Roman"/>
        <family val="1"/>
        <charset val="204"/>
      </rPr>
      <t>ГБДОУ НАО "ЦРР-ДС
"Солнышко" (отходы (мусор) от уборки территории и помещений
учебно-воспитатель- ных учреждений; отходы бумаги и картона от канцелярской деятельности и делопроизводства, пищевые отходы кухонь и организаций общественного питания несортированные)</t>
    </r>
  </si>
  <si>
    <r>
      <rPr>
        <sz val="10"/>
        <rFont val="Times New Roman"/>
        <family val="1"/>
        <charset val="204"/>
      </rPr>
      <t>Студенческая (67.635015,
52.992448)</t>
    </r>
  </si>
  <si>
    <r>
      <rPr>
        <sz val="10"/>
        <rFont val="Times New Roman"/>
        <family val="1"/>
        <charset val="204"/>
      </rPr>
      <t>ГБДОУ НАО "ЦРР-ДС
"Аннушка"</t>
    </r>
  </si>
  <si>
    <r>
      <rPr>
        <sz val="10"/>
        <rFont val="Times New Roman"/>
        <family val="1"/>
        <charset val="204"/>
      </rPr>
      <t>ГБДОУ НАО
"ЦРР-ДС "Аннушка" (отходы (мусор) от уборки территории и помещений
учебно-вспомогате- льных учреждений; бумага, картон,</t>
    </r>
    <r>
      <rPr>
        <sz val="10"/>
        <color rgb="FF000000"/>
        <rFont val="Times New Roman"/>
        <family val="1"/>
        <charset val="204"/>
      </rPr>
      <t xml:space="preserve"> бытовые отходы; пищевые отходы кухонь и организации общественного питания несортированные)</t>
    </r>
  </si>
  <si>
    <r>
      <rPr>
        <sz val="10"/>
        <rFont val="Times New Roman"/>
        <family val="1"/>
        <charset val="204"/>
      </rPr>
      <t>г. Нарьян-Мар, ул. Студенческая, д.
4. Тел: 8
(81853)42143</t>
    </r>
  </si>
  <si>
    <r>
      <rPr>
        <sz val="10"/>
        <rFont val="Times New Roman"/>
        <family val="1"/>
        <charset val="204"/>
      </rPr>
      <t>Рабочая (67.637828,
53.050961)</t>
    </r>
  </si>
  <si>
    <r>
      <rPr>
        <sz val="10"/>
        <rFont val="Times New Roman"/>
        <family val="1"/>
        <charset val="204"/>
      </rPr>
      <t>ГБУ ДО НАО
"Дворец спорта "Норд"</t>
    </r>
  </si>
  <si>
    <r>
      <rPr>
        <sz val="10"/>
        <rFont val="Times New Roman"/>
        <family val="1"/>
        <charset val="204"/>
      </rPr>
      <t>ГБУ ДО НАО
"Дворец спорта "Норд" (мусор от бытовых помещений организаций несортированный (исключая крупногабаритный); отходы от уборки территорий и помещений культурно-спортив- ных учреждений и зрелищных мероприятий; пластмассовая незагрязненная тара, потерявшая потребительские свойства; пищевые отходы кухонь и организаций общественного питания, несортированные)</t>
    </r>
  </si>
  <si>
    <r>
      <rPr>
        <sz val="10"/>
        <rFont val="Times New Roman"/>
        <family val="1"/>
        <charset val="204"/>
      </rPr>
      <t>г. Нарьян-Мар, ул. Рабочая, д. 22.
Тел: 8
(81853)48558,
89116709854</t>
    </r>
  </si>
  <si>
    <r>
      <rPr>
        <sz val="10"/>
        <rFont val="Times New Roman"/>
        <family val="1"/>
        <charset val="204"/>
      </rPr>
      <t>им.
В.И. Ленина (67.638173,
53.001971)</t>
    </r>
  </si>
  <si>
    <r>
      <rPr>
        <sz val="10"/>
        <rFont val="Times New Roman"/>
        <family val="1"/>
        <charset val="204"/>
      </rPr>
      <t>ГБДОУ НАО
"Детский сад "Кораблик"</t>
    </r>
  </si>
  <si>
    <r>
      <rPr>
        <sz val="10"/>
        <rFont val="Times New Roman"/>
        <family val="1"/>
        <charset val="204"/>
      </rPr>
      <t>ГБДОУ НАО
"Детский сад "Кораблик" (смет с территории</t>
    </r>
    <r>
      <rPr>
        <sz val="10"/>
        <color rgb="FF000000"/>
        <rFont val="Times New Roman"/>
        <family val="1"/>
        <charset val="204"/>
      </rPr>
      <t xml:space="preserve"> учреждения, пищевые отходы с кухонь учреждения, непищевые отходы (мусор) кухонь, отходы (мусор) от уборки территории)</t>
    </r>
  </si>
  <si>
    <r>
      <rPr>
        <sz val="10"/>
        <rFont val="Times New Roman"/>
        <family val="1"/>
        <charset val="204"/>
      </rPr>
      <t>г. Нарьян-Мар, ул. им. В.И. Ленина, д. 23. Тел: 8
(81853)42322,</t>
    </r>
  </si>
  <si>
    <r>
      <rPr>
        <sz val="10"/>
        <rFont val="Times New Roman"/>
        <family val="1"/>
        <charset val="204"/>
      </rPr>
      <t>проезд им. капитана Матросова (67.639132,
52.993135)</t>
    </r>
  </si>
  <si>
    <r>
      <rPr>
        <sz val="10"/>
        <rFont val="Times New Roman"/>
        <family val="1"/>
        <charset val="204"/>
      </rPr>
      <t>ГБДОУ НАО
"ЦРР-ДС "Радуга"</t>
    </r>
  </si>
  <si>
    <r>
      <rPr>
        <sz val="10"/>
        <rFont val="Times New Roman"/>
        <family val="1"/>
        <charset val="204"/>
      </rPr>
      <t>ГБДОУ НАО
"ЦРР-ДС "Радуга" (пищевые отходы кухонь, непищевые отходы кухонь, отходы от уборки территорий, отходы бумаги и картона от канцелярской деятельности и делопроизводства, отходы изделий из полиэтилентерефта- лата)</t>
    </r>
  </si>
  <si>
    <r>
      <rPr>
        <sz val="10"/>
        <rFont val="Times New Roman"/>
        <family val="1"/>
        <charset val="204"/>
      </rPr>
      <t>г. Нарьян-Мар, проезд им. капитана Матросова, д. 4.
Тел: 8
(81853)49929, 8
(81853)49934</t>
    </r>
  </si>
  <si>
    <r>
      <rPr>
        <sz val="10"/>
        <rFont val="Times New Roman"/>
        <family val="1"/>
        <charset val="204"/>
      </rPr>
      <t>Строительная (67.643702,
53.053960)</t>
    </r>
  </si>
  <si>
    <r>
      <rPr>
        <sz val="10"/>
        <rFont val="Times New Roman"/>
        <family val="1"/>
        <charset val="204"/>
      </rPr>
      <t>ГБОУ НАО
"Средняя школа N 5"</t>
    </r>
  </si>
  <si>
    <r>
      <rPr>
        <sz val="10"/>
        <rFont val="Times New Roman"/>
        <family val="1"/>
        <charset val="204"/>
      </rPr>
      <t>г. Нарьян-Мар, ул. Строительная, д.
13. Тел: 8 (81853)
4-55-22, 8
(81853)4-55-23</t>
    </r>
  </si>
  <si>
    <r>
      <rPr>
        <sz val="10"/>
        <rFont val="Times New Roman"/>
        <family val="1"/>
        <charset val="204"/>
      </rPr>
      <t>им.
И.К. Швецова (67.630327,
53.013008)</t>
    </r>
  </si>
  <si>
    <r>
      <rPr>
        <sz val="10"/>
        <rFont val="Times New Roman"/>
        <family val="1"/>
        <charset val="204"/>
      </rPr>
      <t>ГБДОУ НАО
"Детский сад "Ромашка" (отходы (мусор) от уборки территории и помещений
учебно-воспитатель- ных учреждений, пищевые отходы кухонь несортированные, непищевые отходы (мусор) кухонь практически неопасные)</t>
    </r>
  </si>
  <si>
    <t>г. Нарьян-Мар, ул. им. В.И. Ленина, д. 48А. Тел: 8 (81853) 2-16-35</t>
  </si>
  <si>
    <r>
      <rPr>
        <sz val="10"/>
        <rFont val="Times New Roman"/>
        <family val="1"/>
        <charset val="204"/>
      </rPr>
      <t>Первомайская (67.638580,
53.015899)</t>
    </r>
  </si>
  <si>
    <r>
      <rPr>
        <sz val="10"/>
        <rFont val="Times New Roman"/>
        <family val="1"/>
        <charset val="204"/>
      </rPr>
      <t>33,
37</t>
    </r>
  </si>
  <si>
    <r>
      <rPr>
        <sz val="10"/>
        <rFont val="Times New Roman"/>
        <family val="1"/>
        <charset val="204"/>
      </rPr>
      <t>Рыбников (67.640069,
52.975406)</t>
    </r>
  </si>
  <si>
    <t>17А</t>
  </si>
  <si>
    <r>
      <rPr>
        <sz val="10"/>
        <rFont val="Times New Roman"/>
        <family val="1"/>
        <charset val="204"/>
      </rPr>
      <t>СПК
"Рыболовецкий колхоз "Андег"</t>
    </r>
  </si>
  <si>
    <t>СПК "Рыболовецкий колхоз "Андег" (мусор от офисных и бытовых помещений организаций несортированный (исключая крупногабаритный) IV (четвертый класс) опасности)</t>
  </si>
  <si>
    <r>
      <rPr>
        <sz val="10"/>
        <rFont val="Times New Roman"/>
        <family val="1"/>
        <charset val="204"/>
      </rPr>
      <t>г. Нарьян-Мар, ул. им.
Н.Е. Сапрыгина, д. 10. Тел: 8</t>
    </r>
  </si>
  <si>
    <r>
      <rPr>
        <sz val="10"/>
        <rFont val="Times New Roman"/>
        <family val="1"/>
        <charset val="204"/>
      </rPr>
      <t>Смидовича (67.640617,
53.004111)</t>
    </r>
  </si>
  <si>
    <t>ГБУК "Дворец культуры Арктика"</t>
  </si>
  <si>
    <t>ГБУК "Дворец культуры Арктика" (мусор от бытовых помещений организаций несортированный, отходы от уборки территорий и помещений, пластмассовая незагрязненная тара, потерявшая потребительские свойства, пищевые отходы кухонь и организаций общественного питания несортированные)</t>
  </si>
  <si>
    <r>
      <rPr>
        <sz val="10"/>
        <rFont val="Times New Roman"/>
        <family val="1"/>
        <charset val="204"/>
      </rPr>
      <t>г. Нарьян-Мар, ул. Смидовича, д.
20А. Тел: 8
(81853) 4-17-07,
89116505784</t>
    </r>
  </si>
  <si>
    <r>
      <rPr>
        <sz val="10"/>
        <rFont val="Times New Roman"/>
        <family val="1"/>
        <charset val="204"/>
      </rPr>
      <t>Победы (67.640623,
53.010742)</t>
    </r>
  </si>
  <si>
    <t>ГБУК "Музейное объединение НАО"</t>
  </si>
  <si>
    <t>ГБУК "Музейное объединение НАО" (картонная продукция, бумага, текстильные изделия, пластик, органические отходы, резина, кожаная продукция, остатки деревянных изделий)</t>
  </si>
  <si>
    <t>г. Нарьян-Мар, ул. Победы, д. 5 Тел: 8 (81853)4-67-47</t>
  </si>
  <si>
    <r>
      <rPr>
        <sz val="10"/>
        <rFont val="Times New Roman"/>
        <family val="1"/>
        <charset val="204"/>
      </rPr>
      <t>им. И.П.
Выучейского (67.639308,
53.001563)</t>
    </r>
  </si>
  <si>
    <r>
      <rPr>
        <sz val="10"/>
        <rFont val="Times New Roman"/>
        <family val="1"/>
        <charset val="204"/>
      </rPr>
      <t>ГБУ ДО НАО
"ДЮЦ "Лидер"</t>
    </r>
  </si>
  <si>
    <r>
      <rPr>
        <sz val="10"/>
        <rFont val="Times New Roman"/>
        <family val="1"/>
        <charset val="204"/>
      </rPr>
      <t>ГБУ ДО НАО "ДЮЦ
"Лидер" (бытовые отходы, мусор от уборки помещений, бумага, картон, бутылки, остатки еды)</t>
    </r>
  </si>
  <si>
    <r>
      <rPr>
        <sz val="10"/>
        <rFont val="Times New Roman"/>
        <family val="1"/>
        <charset val="204"/>
      </rPr>
      <t>г. Нарьян-Мар, ул. им.
И.П. Выучейского
, д. 30. Тел: 8
(81853) 4-67-01</t>
    </r>
  </si>
  <si>
    <r>
      <rPr>
        <sz val="10"/>
        <rFont val="Times New Roman"/>
        <family val="1"/>
        <charset val="204"/>
      </rPr>
      <t>Полярная (67.646234,
53.010812)</t>
    </r>
  </si>
  <si>
    <t>ИП Хабаров В.Л.</t>
  </si>
  <si>
    <t>Торговый центр (отходы (мусор) от уборки территории и помещений объектов оптово-розничной торговли промышленными товарами)</t>
  </si>
  <si>
    <r>
      <rPr>
        <sz val="10"/>
        <rFont val="Times New Roman"/>
        <family val="1"/>
        <charset val="204"/>
      </rPr>
      <t>г. Нарьян-Мар, ул. Полярная, д. 33.
Тел: 89116500790</t>
    </r>
  </si>
  <si>
    <r>
      <rPr>
        <sz val="10"/>
        <rFont val="Times New Roman"/>
        <family val="1"/>
        <charset val="204"/>
      </rPr>
      <t>им. И.П.
Выучейского (67.646383,
52.995043)</t>
    </r>
  </si>
  <si>
    <r>
      <rPr>
        <sz val="10"/>
        <rFont val="Times New Roman"/>
        <family val="1"/>
        <charset val="204"/>
      </rPr>
      <t>Смидовича (67.643156,
53.000717)</t>
    </r>
  </si>
  <si>
    <t>Бетонное</t>
  </si>
  <si>
    <r>
      <rPr>
        <sz val="10"/>
        <rFont val="Times New Roman"/>
        <family val="1"/>
        <charset val="204"/>
      </rPr>
      <t>Октябрьская (67.634885,
53.001623)</t>
    </r>
  </si>
  <si>
    <t>ИП Искандерова В.Н.</t>
  </si>
  <si>
    <t>бумага, древесина (упаковочный материал), уличный смет (песок), полимерные материалы</t>
  </si>
  <si>
    <t>Тел. 89877042378</t>
  </si>
  <si>
    <r>
      <rPr>
        <sz val="10"/>
        <rFont val="Times New Roman"/>
        <family val="1"/>
        <charset val="204"/>
      </rPr>
      <t>пер. М. Баева (67.659854,
53.073801)</t>
    </r>
  </si>
  <si>
    <r>
      <rPr>
        <sz val="10"/>
        <rFont val="Times New Roman"/>
        <family val="1"/>
        <charset val="204"/>
      </rPr>
      <t>им.
В.И. Ленина (67.638186,
52.979480)</t>
    </r>
  </si>
  <si>
    <t>ИП Акопян З.А.</t>
  </si>
  <si>
    <t>Тел: 89115705152</t>
  </si>
  <si>
    <r>
      <rPr>
        <sz val="10"/>
        <rFont val="Times New Roman"/>
        <family val="1"/>
        <charset val="204"/>
      </rPr>
      <t>Заводская (67.656911,
53.062704)</t>
    </r>
  </si>
  <si>
    <r>
      <rPr>
        <sz val="10"/>
        <rFont val="Times New Roman"/>
        <family val="1"/>
        <charset val="204"/>
      </rPr>
      <t>Заводская (67.657773,
53.056235)</t>
    </r>
  </si>
  <si>
    <t>г. Нарьян-Мар, ул. Смидовича, д. 6А. Тел: 8 (81853)</t>
  </si>
  <si>
    <r>
      <rPr>
        <sz val="10"/>
        <rFont val="Times New Roman"/>
        <family val="1"/>
        <charset val="204"/>
      </rPr>
      <t>Рыбников (67.636523,
52.970627)</t>
    </r>
  </si>
  <si>
    <t>Котельная (отходы (мусор) от офисных и бытовых помещений организаций несортированный (исключая крупногабаритный))</t>
  </si>
  <si>
    <r>
      <rPr>
        <sz val="10"/>
        <rFont val="Times New Roman"/>
        <family val="1"/>
        <charset val="204"/>
      </rPr>
      <t>г. Нарьян-Мар, ул. Рабочая, 18 А,
тел: +7 81853
4-36-43</t>
    </r>
  </si>
  <si>
    <r>
      <rPr>
        <sz val="10"/>
        <rFont val="Times New Roman"/>
        <family val="1"/>
        <charset val="204"/>
      </rPr>
      <t>Пионерская (67.636636,
53.003490)</t>
    </r>
  </si>
  <si>
    <t>11А</t>
  </si>
  <si>
    <r>
      <rPr>
        <sz val="10"/>
        <rFont val="Times New Roman"/>
        <family val="1"/>
        <charset val="204"/>
      </rPr>
      <t>ГБУ НАО
"Дирекция по эксплуатации зданий учреждений культуры"</t>
    </r>
  </si>
  <si>
    <t>упаковочные материалы из бумаги и картона несортированные незагрязненные, бумага и картон от канцелярской деятельности и делопроизводства учреждения</t>
  </si>
  <si>
    <t>8 (81853)41151</t>
  </si>
  <si>
    <r>
      <rPr>
        <sz val="10"/>
        <rFont val="Times New Roman"/>
        <family val="1"/>
        <charset val="204"/>
      </rPr>
      <t>им.
А.П. Пырерко (67.643872,
53.004364)</t>
    </r>
  </si>
  <si>
    <r>
      <rPr>
        <sz val="10"/>
        <rFont val="Times New Roman"/>
        <family val="1"/>
        <charset val="204"/>
      </rPr>
      <t>ГБДОУ НАО
"Детский сад "Семицветик"</t>
    </r>
  </si>
  <si>
    <r>
      <rPr>
        <sz val="10"/>
        <rFont val="Times New Roman"/>
        <family val="1"/>
        <charset val="204"/>
      </rPr>
      <t>отходы (мусор) от уборки территорий и помещений
учебно-воспитатель- ных учреждений, пищевые отходы кухонь несортированные, непищевые отходы (мусор) кухонь практически не опасные</t>
    </r>
  </si>
  <si>
    <r>
      <rPr>
        <sz val="10"/>
        <rFont val="Times New Roman"/>
        <family val="1"/>
        <charset val="204"/>
      </rPr>
      <t>8 (81853) 45587, 8
(81853) 45506</t>
    </r>
  </si>
  <si>
    <r>
      <rPr>
        <sz val="10"/>
        <rFont val="Times New Roman"/>
        <family val="1"/>
        <charset val="204"/>
      </rPr>
      <t>им. И.П.
Выучейского (67.643007,
53.001265)</t>
    </r>
  </si>
  <si>
    <r>
      <rPr>
        <sz val="10"/>
        <rFont val="Times New Roman"/>
        <family val="1"/>
        <charset val="204"/>
      </rPr>
      <t>ГКОУ НАО
"Ненецкая специальная (коррекционная) школа-интернат"</t>
    </r>
  </si>
  <si>
    <t>Отходы (мусор) от уборки территории и помещений образовательной организации; отходы бумаги и картона от канцелярской деятельности и делопроизводства; пищевые отходы кухонь несортированные; опилки и стружка натуральной чистой древесины несортированные</t>
  </si>
  <si>
    <r>
      <rPr>
        <sz val="10"/>
        <rFont val="Times New Roman"/>
        <family val="1"/>
        <charset val="204"/>
      </rPr>
      <t>г. Нарьян-Мар, ул. им. И.П.
Выучейского, д.
23. Тел: 8
(81853)42031</t>
    </r>
  </si>
  <si>
    <r>
      <rPr>
        <sz val="10"/>
        <rFont val="Times New Roman"/>
        <family val="1"/>
        <charset val="204"/>
      </rPr>
      <t>Авиаторов (67.635453,
53.016955)</t>
    </r>
  </si>
  <si>
    <r>
      <rPr>
        <sz val="10"/>
        <rFont val="Times New Roman"/>
        <family val="1"/>
        <charset val="204"/>
      </rPr>
      <t>ГБУЗ НАО
"Ненецкая окружная больница"</t>
    </r>
  </si>
  <si>
    <t>Бумага, упаковочный картон, пакеты, салфетки, ветошь, строительный мусор</t>
  </si>
  <si>
    <r>
      <rPr>
        <sz val="10"/>
        <rFont val="Times New Roman"/>
        <family val="1"/>
        <charset val="204"/>
      </rPr>
      <t>г. Нарьян-Мар, ул. Авиаторов, д. 9Б. Тел: 8
(81853)42086</t>
    </r>
  </si>
  <si>
    <t>г. Нарьян-Мар, ул. Авиаторов, д. 9Б. Тел: 8 (81853)42086</t>
  </si>
  <si>
    <r>
      <rPr>
        <sz val="10"/>
        <rFont val="Times New Roman"/>
        <family val="1"/>
        <charset val="204"/>
      </rPr>
      <t>Авиаторов (67.634953,
53.016583)</t>
    </r>
  </si>
  <si>
    <r>
      <rPr>
        <sz val="10"/>
        <rFont val="Times New Roman"/>
        <family val="1"/>
        <charset val="204"/>
      </rPr>
      <t>им.
В.И. Ленина (67.635626,
52.995012)</t>
    </r>
  </si>
  <si>
    <t>32Б</t>
  </si>
  <si>
    <t>ИП Рочева Н.И.</t>
  </si>
  <si>
    <t>Мелкая бумага, мелкий картон</t>
  </si>
  <si>
    <t>г. Нарьян-Мар, ул. им. В.И. Ленина, д. 32Б. Тел: 89115739063</t>
  </si>
  <si>
    <r>
      <rPr>
        <sz val="10"/>
        <rFont val="Times New Roman"/>
        <family val="1"/>
        <charset val="204"/>
      </rPr>
      <t>им. Тыко Вылко (67.641653,
53.005243)</t>
    </r>
  </si>
  <si>
    <t>Собственники помещений многоквартирного дома N 9 по ул. им. Тыко Вылко</t>
  </si>
  <si>
    <t>Твердые коммунальные отходы и крупногабаритный мусор от собственников многоквартирного дома</t>
  </si>
  <si>
    <r>
      <rPr>
        <sz val="10"/>
        <rFont val="Times New Roman"/>
        <family val="1"/>
        <charset val="204"/>
      </rPr>
      <t>г. Нарьян-Мар, ул. Смидовича, д. 18.
Тел: 8
(81853)40222,
89600064920</t>
    </r>
  </si>
  <si>
    <r>
      <rPr>
        <sz val="10"/>
        <rFont val="Times New Roman"/>
        <family val="1"/>
        <charset val="204"/>
      </rPr>
      <t>Полярная (67.646367,
53.011584)</t>
    </r>
  </si>
  <si>
    <t>ООО "Компания Барс"</t>
  </si>
  <si>
    <t>картон, бумага, пластик.</t>
  </si>
  <si>
    <r>
      <rPr>
        <sz val="10"/>
        <rFont val="Times New Roman"/>
        <family val="1"/>
        <charset val="204"/>
      </rPr>
      <t>г. Нарьян-Мар, ул. Полярная, д. 35.
Тел: 8
(8182)202222,
89210843737</t>
    </r>
  </si>
  <si>
    <r>
      <rPr>
        <sz val="10"/>
        <rFont val="Times New Roman"/>
        <family val="1"/>
        <charset val="204"/>
      </rPr>
      <t>Студенческая (площадка 1 -
67.634892,
52.988345,
площадка 2 -
67.634845,
52.988297)</t>
    </r>
  </si>
  <si>
    <r>
      <rPr>
        <sz val="10"/>
        <rFont val="Times New Roman"/>
        <family val="1"/>
        <charset val="204"/>
      </rPr>
      <t>ГБОУ НАО
"Ненецкая средняя школа имени
А.П. Пырерки"</t>
    </r>
  </si>
  <si>
    <t>бумажные отходы, картонные коробки, уличный мусор, мелкий мусор, стеклянная и пластиковая тара</t>
  </si>
  <si>
    <r>
      <rPr>
        <sz val="10"/>
        <rFont val="Times New Roman"/>
        <family val="1"/>
        <charset val="204"/>
      </rPr>
      <t>г. Нарьян-Мар, ул. Студенческая, д.
3. Тел: 8
(81853)46432</t>
    </r>
  </si>
  <si>
    <r>
      <rPr>
        <sz val="10"/>
        <rFont val="Times New Roman"/>
        <family val="1"/>
        <charset val="204"/>
      </rPr>
      <t>им.
В.И. Ленина (67.635167,
52.993039)</t>
    </r>
  </si>
  <si>
    <r>
      <rPr>
        <sz val="10"/>
        <rFont val="Times New Roman"/>
        <family val="1"/>
        <charset val="204"/>
      </rPr>
      <t>Отделение по Архангельской области
Северо-Западного</t>
    </r>
    <r>
      <rPr>
        <sz val="10"/>
        <color rgb="FF000000"/>
        <rFont val="Times New Roman"/>
        <family val="1"/>
        <charset val="204"/>
      </rPr>
      <t xml:space="preserve"> главного управления Центрального Банка Российской Федерации</t>
    </r>
  </si>
  <si>
    <t>асфальто- вое</t>
  </si>
  <si>
    <r>
      <rPr>
        <sz val="10"/>
        <rFont val="Times New Roman"/>
        <family val="1"/>
        <charset val="204"/>
      </rPr>
      <t>г. Нарьян-Мар, ул. им. В.И. Ленина, д. 36. Тел: 8
(8182)218173, 8</t>
    </r>
    <r>
      <rPr>
        <sz val="10"/>
        <color rgb="FF000000"/>
        <rFont val="Times New Roman"/>
        <family val="1"/>
        <charset val="204"/>
      </rPr>
      <t xml:space="preserve"> (81853)43084</t>
    </r>
  </si>
  <si>
    <r>
      <rPr>
        <sz val="10"/>
        <rFont val="Times New Roman"/>
        <family val="1"/>
        <charset val="204"/>
      </rPr>
      <t>Авиаторов (67.609909,
53.051934)</t>
    </r>
  </si>
  <si>
    <t>КУ НАО "Станция по борьбе с болезнями животных"</t>
  </si>
  <si>
    <r>
      <rPr>
        <sz val="10"/>
        <rFont val="Times New Roman"/>
        <family val="1"/>
        <charset val="204"/>
      </rPr>
      <t>мусор от офисных и бытовых помещений организаций несортированный, код по ФККО - 73310001724,
отходы бумаги и картона от канцелярской деятельности и делопроизводства, код по ФККО - 40512202605</t>
    </r>
  </si>
  <si>
    <r>
      <rPr>
        <sz val="10"/>
        <rFont val="Times New Roman"/>
        <family val="1"/>
        <charset val="204"/>
      </rPr>
      <t>г. Нарьян-Мар, пр.
Ветеринарный, д.
5. Тел: 8
(81853)23024</t>
    </r>
  </si>
  <si>
    <r>
      <rPr>
        <sz val="10"/>
        <rFont val="Times New Roman"/>
        <family val="1"/>
        <charset val="204"/>
      </rPr>
      <t>пр. Ветеринар- ный, д. 5
(67.633923,
53.062180)</t>
    </r>
  </si>
  <si>
    <r>
      <rPr>
        <sz val="10"/>
        <rFont val="Times New Roman"/>
        <family val="1"/>
        <charset val="204"/>
      </rPr>
      <t>Заводская, (67.658013,
53.054899)</t>
    </r>
  </si>
  <si>
    <t>ИП Жолоб Э.В.</t>
  </si>
  <si>
    <t>бумага, картон, полиэтилен</t>
  </si>
  <si>
    <r>
      <rPr>
        <sz val="10"/>
        <rFont val="Times New Roman"/>
        <family val="1"/>
        <charset val="204"/>
      </rPr>
      <t>г. Нарьян-Мар, ул. Заводская, д. 5
(89115574351)</t>
    </r>
  </si>
  <si>
    <t>Полярная (67.643523,
53.000999)</t>
  </si>
  <si>
    <t>ПК Север</t>
  </si>
  <si>
    <t>бумага, картон, стекло, пластмасса, пищевые отходы</t>
  </si>
  <si>
    <t>г. Нарьян-Мар, ул. Полярная, д. 6.
Тел: 8
(81853)49303</t>
  </si>
  <si>
    <r>
      <rPr>
        <sz val="10"/>
        <rFont val="Times New Roman"/>
        <family val="1"/>
        <charset val="204"/>
      </rPr>
      <t>ГБДОУ НАО
"Центр развития ребенка - детский сад "Сказка"</t>
    </r>
  </si>
  <si>
    <t>пищевые отходы, бумага, картон, отходы от уборки территорий и помещений.</t>
  </si>
  <si>
    <r>
      <rPr>
        <sz val="10"/>
        <rFont val="Times New Roman"/>
        <family val="1"/>
        <charset val="204"/>
      </rPr>
      <t>г. Нарьян-Мар, ул. им. 60-летия СССР, д. 7. Тел: 8
(81853)40395</t>
    </r>
  </si>
  <si>
    <r>
      <rPr>
        <sz val="10"/>
        <rFont val="Times New Roman"/>
        <family val="1"/>
        <charset val="204"/>
      </rPr>
      <t>им.
И.К. Швецова (67.631784,
53.011738)</t>
    </r>
  </si>
  <si>
    <r>
      <rPr>
        <sz val="10"/>
        <rFont val="Times New Roman"/>
        <family val="1"/>
        <charset val="204"/>
      </rPr>
      <t>ГБОУ НАО
"Средняя школа N 3"</t>
    </r>
  </si>
  <si>
    <t>бумага, картон, мусор от уборки территорий и помещений учреждения, пищевые отходы</t>
  </si>
  <si>
    <r>
      <rPr>
        <sz val="10"/>
        <rFont val="Times New Roman"/>
        <family val="1"/>
        <charset val="204"/>
      </rPr>
      <t>г. Нарьян-Мар, ул. им. И.К. Швецова, д. 4. Тел:
89657305555</t>
    </r>
  </si>
  <si>
    <r>
      <rPr>
        <sz val="10"/>
        <rFont val="Times New Roman"/>
        <family val="1"/>
        <charset val="204"/>
      </rPr>
      <t>Первомайская (67.639533,
53.016329)</t>
    </r>
  </si>
  <si>
    <r>
      <rPr>
        <sz val="10"/>
        <rFont val="Times New Roman"/>
        <family val="1"/>
        <charset val="204"/>
      </rPr>
      <t>КУ НАО
"Поисково-спаса- тельная служба"</t>
    </r>
  </si>
  <si>
    <t>картон, пищевые отходы</t>
  </si>
  <si>
    <t>8 (81853)4-02-07</t>
  </si>
  <si>
    <r>
      <rPr>
        <sz val="10"/>
        <rFont val="Times New Roman"/>
        <family val="1"/>
        <charset val="204"/>
      </rPr>
      <t>Рыбников (67.639045,
52.986589)</t>
    </r>
  </si>
  <si>
    <r>
      <rPr>
        <sz val="10"/>
        <rFont val="Times New Roman"/>
        <family val="1"/>
        <charset val="204"/>
      </rPr>
      <t>Авиаторов (67.632304,
53.022465)</t>
    </r>
  </si>
  <si>
    <t>ООО "Ависта Сервис"</t>
  </si>
  <si>
    <r>
      <rPr>
        <sz val="10"/>
        <rFont val="Times New Roman"/>
        <family val="1"/>
        <charset val="204"/>
      </rPr>
      <t>г. Нарьян-Мар, ул. Авиаторов, д. 21.
Тел: 8 (81853)
64991</t>
    </r>
  </si>
  <si>
    <r>
      <rPr>
        <sz val="10"/>
        <rFont val="Times New Roman"/>
        <family val="1"/>
        <charset val="204"/>
      </rPr>
      <t>ФГУП
"Госкорпорация по ОрВД"</t>
    </r>
  </si>
  <si>
    <t>8 (81853) 4-61-51</t>
  </si>
  <si>
    <r>
      <rPr>
        <sz val="10"/>
        <rFont val="Times New Roman"/>
        <family val="1"/>
        <charset val="204"/>
      </rPr>
      <t>Смидовича (67.642754,
53.001957)</t>
    </r>
  </si>
  <si>
    <t>Государственное учреждение - региональное отделение Фонда социального страхования Российской Федерации по Ненецкому автономному округу</t>
  </si>
  <si>
    <t>мусор от офисных и бытовых помещений организаций несортированный (исключая крупногабаритный), целлюлоза, органические вещества, хлопок, пластмасса, стеклобой, металл, камни, резина, двуокись кремния 4 кл. опасности</t>
  </si>
  <si>
    <r>
      <rPr>
        <sz val="10"/>
        <rFont val="Times New Roman"/>
        <family val="1"/>
        <charset val="204"/>
      </rPr>
      <t>г. Нарьян-Мар, ул. Смидовича, д. 8.
Тел: 8
(81853)40572</t>
    </r>
  </si>
  <si>
    <r>
      <rPr>
        <sz val="10"/>
        <rFont val="Times New Roman"/>
        <family val="1"/>
        <charset val="204"/>
      </rPr>
      <t>Рабочая (67.639331,
53.053361)</t>
    </r>
  </si>
  <si>
    <t>18Б</t>
  </si>
  <si>
    <t>ИП Чупров В.П.</t>
  </si>
  <si>
    <t>картон, коробки, мусор от уборки помещений магазина</t>
  </si>
  <si>
    <t>8 (81853)40505</t>
  </si>
  <si>
    <r>
      <rPr>
        <sz val="10"/>
        <rFont val="Times New Roman"/>
        <family val="1"/>
        <charset val="204"/>
      </rPr>
      <t>им.
В.И. Ленина (67.637861,
52.992326)</t>
    </r>
  </si>
  <si>
    <t>ИП Кыркалов Д.В.</t>
  </si>
  <si>
    <t>торговая деятельность магазинов розничной торговли промышленными товарами и фотосалонов</t>
  </si>
  <si>
    <r>
      <rPr>
        <sz val="10"/>
        <rFont val="Times New Roman"/>
        <family val="1"/>
        <charset val="204"/>
      </rPr>
      <t>им. И.П.
Выучейского (67.641359,
53.002563)</t>
    </r>
  </si>
  <si>
    <r>
      <rPr>
        <sz val="10"/>
        <rFont val="Times New Roman"/>
        <family val="1"/>
        <charset val="204"/>
      </rPr>
      <t>ГБПОУ НАО
"Нарьян-Марский социально-гумани- тарный колледж имени
И.П. Выучейского"</t>
    </r>
  </si>
  <si>
    <t>пищевые отходы, упаковочный материал, мусор от уборки помещений</t>
  </si>
  <si>
    <r>
      <rPr>
        <sz val="10"/>
        <rFont val="Times New Roman"/>
        <family val="1"/>
        <charset val="204"/>
      </rPr>
      <t>г. Нарьян-Мар, ул. им. И.П.
Выучейского, д.
25. Тел: 8
(81853)49060</t>
    </r>
  </si>
  <si>
    <r>
      <rPr>
        <sz val="10"/>
        <rFont val="Times New Roman"/>
        <family val="1"/>
        <charset val="204"/>
      </rPr>
      <t>Первомайская (67.646036,
53.007936)</t>
    </r>
  </si>
  <si>
    <t>ИП Волков А.В.</t>
  </si>
  <si>
    <t>упаковка, пищевые отходы, продуктовая тара, пластиковые пакеты, чеки, оберточная бумага, стеклянная тара
из-под напитков и консервации, компотов, пластиковая тара (бутылки).</t>
  </si>
  <si>
    <r>
      <rPr>
        <sz val="10"/>
        <rFont val="Times New Roman"/>
        <family val="1"/>
        <charset val="204"/>
      </rPr>
      <t>г. Нарьян-Мар, ул. Первомайская, д. 7А. Тел: 8
(81853)46973</t>
    </r>
  </si>
  <si>
    <r>
      <rPr>
        <sz val="10"/>
        <rFont val="Times New Roman"/>
        <family val="1"/>
        <charset val="204"/>
      </rPr>
      <t>Рабочая (67.641329,
53.045917)</t>
    </r>
  </si>
  <si>
    <t>4А</t>
  </si>
  <si>
    <t>оберточная бумага, пластиковая тара (полиэтиленовые пакеты), кассовые чеки, картонные коробки, битая посуда</t>
  </si>
  <si>
    <r>
      <rPr>
        <sz val="10"/>
        <rFont val="Times New Roman"/>
        <family val="1"/>
        <charset val="204"/>
      </rPr>
      <t>г. Нарьян-Мар, ул. Рабочая, д. 4А. Тел: 8
(81853)46973</t>
    </r>
  </si>
  <si>
    <r>
      <rPr>
        <sz val="10"/>
        <rFont val="Times New Roman"/>
        <family val="1"/>
        <charset val="204"/>
      </rPr>
      <t>пер. Снежный (67.637867,
53.040237)</t>
    </r>
  </si>
  <si>
    <t>ИП Пашкин И.И.</t>
  </si>
  <si>
    <t>пищевые отходы, картон</t>
  </si>
  <si>
    <t>г. Нарьян-Мар, пер. Снежный, д. 8</t>
  </si>
  <si>
    <r>
      <rPr>
        <sz val="10"/>
        <rFont val="Times New Roman"/>
        <family val="1"/>
        <charset val="204"/>
      </rPr>
      <t>Полярная (67.644753,
53.010606)</t>
    </r>
  </si>
  <si>
    <t>22Б</t>
  </si>
  <si>
    <t>ИП Рыбаков А.А.</t>
  </si>
  <si>
    <t>бумага, картон, полиэтилен, бытовые отходы</t>
  </si>
  <si>
    <r>
      <rPr>
        <sz val="10"/>
        <rFont val="Times New Roman"/>
        <family val="1"/>
        <charset val="204"/>
      </rPr>
      <t>г. Нарьян-Мар, ул. Полярная, д. 22Б. Тел: 8
(81853)46353</t>
    </r>
  </si>
  <si>
    <r>
      <rPr>
        <sz val="10"/>
        <rFont val="Times New Roman"/>
        <family val="1"/>
        <charset val="204"/>
      </rPr>
      <t>им. 60-летия Октября (67.642042,
53.043531)</t>
    </r>
  </si>
  <si>
    <t>ИП Шустров Н.Д.</t>
  </si>
  <si>
    <t>древесина, бумага, картон, полимерные материалы, текстиль, пищевые отходы, упаковочный материал, стекло</t>
  </si>
  <si>
    <r>
      <rPr>
        <sz val="10"/>
        <rFont val="Times New Roman"/>
        <family val="1"/>
        <charset val="204"/>
      </rPr>
      <t>Тел: 8
(81853)48443</t>
    </r>
  </si>
  <si>
    <t>Нижне-Печорское потребительское общество</t>
  </si>
  <si>
    <t>бумага, картон, пищевые отходы, упаковочный материал, пластик, стекло</t>
  </si>
  <si>
    <r>
      <rPr>
        <sz val="10"/>
        <rFont val="Times New Roman"/>
        <family val="1"/>
        <charset val="204"/>
      </rPr>
      <t>Тел: 8
(81853)42958,
42831, 43221</t>
    </r>
  </si>
  <si>
    <t>Первомайская (67.639251, 53.014999)</t>
  </si>
  <si>
    <t>Главное управление МЧС России по Ненецкому автономному округу</t>
  </si>
  <si>
    <t>пластик, полиэтилен, бумага, пищевые отходы</t>
  </si>
  <si>
    <t>г. Нарьян-Мар, ул. Первомайская, д. 29. Тел: 8
(81853)42261,
42079, 46176.</t>
  </si>
  <si>
    <r>
      <rPr>
        <sz val="10"/>
        <rFont val="Times New Roman"/>
        <family val="1"/>
        <charset val="204"/>
      </rPr>
      <t>им.
А.П. Пырерко (67.642346,
53.005606)</t>
    </r>
  </si>
  <si>
    <r>
      <rPr>
        <sz val="10"/>
        <rFont val="Times New Roman"/>
        <family val="1"/>
        <charset val="204"/>
      </rPr>
      <t>г. Нарьян-Мар, ул. им. А.П. Пырерко, д. 14. Тел: 8
(81853)42261,
42079, 46176.</t>
    </r>
  </si>
  <si>
    <r>
      <rPr>
        <sz val="10"/>
        <rFont val="Times New Roman"/>
        <family val="1"/>
        <charset val="204"/>
      </rPr>
      <t>Авиаторов (67.633243,
53.023350)</t>
    </r>
  </si>
  <si>
    <t>17Г</t>
  </si>
  <si>
    <t>Досько А.М.</t>
  </si>
  <si>
    <t>упаковочный материал, картон, бумага</t>
  </si>
  <si>
    <t>г. Нарьян-Мар, ул. Авиаторов, д. 17Г</t>
  </si>
  <si>
    <r>
      <rPr>
        <sz val="10"/>
        <rFont val="Times New Roman"/>
        <family val="1"/>
        <charset val="204"/>
      </rPr>
      <t>Полярная (67.644200,
53.000617)</t>
    </r>
  </si>
  <si>
    <t>ООО "Кашалот"</t>
  </si>
  <si>
    <t>отходы и мусор от уборки территорий и помещений объектов оптово-розничной торговли продовольственны- ми товарами</t>
  </si>
  <si>
    <t>Бетонная</t>
  </si>
  <si>
    <r>
      <rPr>
        <sz val="10"/>
        <rFont val="Times New Roman"/>
        <family val="1"/>
        <charset val="204"/>
      </rPr>
      <t>г. Нарьян-Мар, ул. Полярная, д. 9.
Тел: 8
(8182)652705</t>
    </r>
  </si>
  <si>
    <r>
      <rPr>
        <sz val="10"/>
        <rFont val="Times New Roman"/>
        <family val="1"/>
        <charset val="204"/>
      </rPr>
      <t>Полярная (67.645338,
53.008414)</t>
    </r>
  </si>
  <si>
    <r>
      <rPr>
        <sz val="10"/>
        <rFont val="Times New Roman"/>
        <family val="1"/>
        <charset val="204"/>
      </rPr>
      <t>ООО "СТО у
Валентина Плюс"</t>
    </r>
  </si>
  <si>
    <t>бумага, картон, пластик, упаковочный материал, пищевые отходы, мусор от уборки помещений.</t>
  </si>
  <si>
    <r>
      <rPr>
        <sz val="10"/>
        <rFont val="Times New Roman"/>
        <family val="1"/>
        <charset val="204"/>
      </rPr>
      <t>г. Нарьян-Мар, ул. Полярная, д. 23.
Тел: 8 (81853)
61610</t>
    </r>
  </si>
  <si>
    <r>
      <rPr>
        <sz val="10"/>
        <rFont val="Times New Roman"/>
        <family val="1"/>
        <charset val="204"/>
      </rPr>
      <t>им. 60-летия Октября (67.643204,
53.042271)</t>
    </r>
  </si>
  <si>
    <t>ИП Додожанов У.М.</t>
  </si>
  <si>
    <t>картон, пищевые отходы, пластиковая тара, целлофановые пакеты</t>
  </si>
  <si>
    <t>Тел: 89062820985</t>
  </si>
  <si>
    <t>им. 60-летия Октября, район бывшего рыбокомби-ната (67.641187,
53.043462)</t>
  </si>
  <si>
    <t>ИП Садыгов Х.М.</t>
  </si>
  <si>
    <t>Тел: 89116755090</t>
  </si>
  <si>
    <r>
      <rPr>
        <sz val="10"/>
        <rFont val="Times New Roman"/>
        <family val="1"/>
        <charset val="204"/>
      </rPr>
      <t>им.
В.И. Ленина (67.635805,
52.986609)</t>
    </r>
  </si>
  <si>
    <t>ИП Азизов С.А.</t>
  </si>
  <si>
    <t>отходы от торговой деятельности: картон, бумага, упаковочный материал, пищевые отходы</t>
  </si>
  <si>
    <t>Тел: 89600005702</t>
  </si>
  <si>
    <t>ООО "Витамин"</t>
  </si>
  <si>
    <t>упаковочный материал, картон, пищевые отходы</t>
  </si>
  <si>
    <r>
      <rPr>
        <sz val="10"/>
        <rFont val="Times New Roman"/>
        <family val="1"/>
        <charset val="204"/>
      </rPr>
      <t>г. Нарьян-Мар, ул. им. А.П. Пырерко, д. 7. Тел: 8
(81853) 21541</t>
    </r>
  </si>
  <si>
    <r>
      <rPr>
        <sz val="10"/>
        <rFont val="Times New Roman"/>
        <family val="1"/>
        <charset val="204"/>
      </rPr>
      <t>Авиаторов (67.613969,
53.025534)</t>
    </r>
  </si>
  <si>
    <r>
      <rPr>
        <sz val="10"/>
        <rFont val="Times New Roman"/>
        <family val="1"/>
        <charset val="204"/>
      </rPr>
      <t>ФГБУ "ЦЖКУ"
Минобороны России</t>
    </r>
  </si>
  <si>
    <t>пищевые отходы, бумага, картон, стекло, древесина, листва, текстиль</t>
  </si>
  <si>
    <t>Тел: 89214990396</t>
  </si>
  <si>
    <t>бытовые отходы МКД от жизнедеятельности его жителей</t>
  </si>
  <si>
    <t>Бетонная монолит- ная плита</t>
  </si>
  <si>
    <r>
      <rPr>
        <sz val="10"/>
        <rFont val="Times New Roman"/>
        <family val="1"/>
        <charset val="204"/>
      </rPr>
      <t>г. Нарьян-Мар, ул. Авиаторов, д.
12А, тел 8
(81853)4-00-53</t>
    </r>
  </si>
  <si>
    <t>ИП Семяшкин М.П.</t>
  </si>
  <si>
    <r>
      <rPr>
        <sz val="10"/>
        <rFont val="Times New Roman"/>
        <family val="1"/>
        <charset val="204"/>
      </rPr>
      <t>г. Нарьян-Мар, ул. им. 60-летия Октября, д. 74.
Тел. 89116547769,
89115525794</t>
    </r>
  </si>
  <si>
    <t>проезд Стивидоров</t>
  </si>
  <si>
    <t>ООО "Грин Лайт Про"</t>
  </si>
  <si>
    <t>упаковочный материал, бумага, картон</t>
  </si>
  <si>
    <r>
      <rPr>
        <sz val="10"/>
        <rFont val="Times New Roman"/>
        <family val="1"/>
        <charset val="204"/>
      </rPr>
      <t>г. Нарьян-Мар, проезд Стивидоров, д. 9,
тел. 89115666355</t>
    </r>
  </si>
  <si>
    <t>ИП Тетеркин В.В.</t>
  </si>
  <si>
    <t>картон, полиэтилен, мусор от уборки помещения магазина</t>
  </si>
  <si>
    <t>1,4 х 1,2</t>
  </si>
  <si>
    <r>
      <rPr>
        <sz val="10"/>
        <rFont val="Times New Roman"/>
        <family val="1"/>
        <charset val="204"/>
      </rPr>
      <t>г. Нарьян-Мар, ул. им. 60-летия Октября, д. 21,
тел 89115574481</t>
    </r>
  </si>
  <si>
    <t>ИП Сулейманов Э.И.</t>
  </si>
  <si>
    <t>упаковочный материал, пластик, пищевые отходы</t>
  </si>
  <si>
    <r>
      <rPr>
        <sz val="10"/>
        <rFont val="Times New Roman"/>
        <family val="1"/>
        <charset val="204"/>
      </rPr>
      <t>пос. Красное, Ненецкий автономный округ, ул.
Спортивная, д. 13А, тел.
89115749936</t>
    </r>
  </si>
  <si>
    <t>ИП Магомедов К.А.</t>
  </si>
  <si>
    <t>картон, деревянные ящики, пищевые отходы.</t>
  </si>
  <si>
    <t>г. Нарьян-Мар, ул. Заводская, д. 3Б, тел. 89116777431</t>
  </si>
  <si>
    <t>ИП Гаджиев М.А.</t>
  </si>
  <si>
    <t>отходы от деятельности магазинов: пищевые отходы</t>
  </si>
  <si>
    <r>
      <rPr>
        <sz val="10"/>
        <rFont val="Times New Roman"/>
        <family val="1"/>
        <charset val="204"/>
      </rPr>
      <t>г. Нарьян-Мар, ул. Строительная, д. 7А, кв. 10, тел.
89115633535</t>
    </r>
  </si>
  <si>
    <t>13А</t>
  </si>
  <si>
    <r>
      <rPr>
        <sz val="10"/>
        <rFont val="Times New Roman"/>
        <family val="1"/>
        <charset val="204"/>
      </rPr>
      <t>ФГКУ "ОВО ВНГ
России по Ненецкому автономному округу" (Росгвардия)</t>
    </r>
  </si>
  <si>
    <t>бумага, картон.</t>
  </si>
  <si>
    <r>
      <rPr>
        <sz val="10"/>
        <rFont val="Times New Roman"/>
        <family val="1"/>
        <charset val="204"/>
      </rPr>
      <t>г. Нарьян-Мар, ул. Первомайская, д. 13А, тел. 8
(81853) 6-00-21,
4-21-41.</t>
    </r>
  </si>
  <si>
    <r>
      <rPr>
        <sz val="10"/>
        <rFont val="Times New Roman"/>
        <family val="1"/>
        <charset val="204"/>
      </rPr>
      <t>ООО
"Лукойл-Северо- Западнефтепродукт "</t>
    </r>
  </si>
  <si>
    <t>отходы (мусор) от уборки территории и помещений, мусор от офисных и бытовых помещений</t>
  </si>
  <si>
    <r>
      <rPr>
        <sz val="10"/>
        <rFont val="Times New Roman"/>
        <family val="1"/>
        <charset val="204"/>
      </rPr>
      <t>г. Нарьян-Мар, ул. Полярная, д. 22,
тел. 8
(8216)77-18-59</t>
    </r>
  </si>
  <si>
    <t>ИП Шатыло Н.Л.</t>
  </si>
  <si>
    <t>картон</t>
  </si>
  <si>
    <r>
      <rPr>
        <sz val="10"/>
        <rFont val="Times New Roman"/>
        <family val="1"/>
        <charset val="204"/>
      </rPr>
      <t>НАО, пос. Искателей, ул. Молодежная, д. 8,
кв. 3, тел.
89115566106</t>
    </r>
  </si>
  <si>
    <t>7В</t>
  </si>
  <si>
    <t>филиал РТРС "Архангельский ОРТПЦ"</t>
  </si>
  <si>
    <t>мусор от офисных и бытовых помещений организаций несортированный</t>
  </si>
  <si>
    <r>
      <rPr>
        <sz val="10"/>
        <rFont val="Times New Roman"/>
        <family val="1"/>
        <charset val="204"/>
      </rPr>
      <t>г. Архангельск, пр.
Чумбарова-Лучи- нского, д. 32, тел. 89214915090</t>
    </r>
  </si>
  <si>
    <t>Кузьмин В.А.</t>
  </si>
  <si>
    <t>отходы жизнедеятельности населения</t>
  </si>
  <si>
    <r>
      <rPr>
        <sz val="10"/>
        <rFont val="Times New Roman"/>
        <family val="1"/>
        <charset val="204"/>
      </rPr>
      <t>г. Нарьян-Мар, ул. Набережная, д.
32, тел.
89110658509</t>
    </r>
  </si>
  <si>
    <t>ООО "НАО АУТДОР"</t>
  </si>
  <si>
    <t>пленка, картон, бумага, баннерная ткань</t>
  </si>
  <si>
    <r>
      <rPr>
        <sz val="10"/>
        <rFont val="Times New Roman"/>
        <family val="1"/>
        <charset val="204"/>
      </rPr>
      <t>г. Нарьян-Мар, ул. им. В.И. Ленина, д. 35Б, офис 4, тел. 89115910008,
8 (81853)41010;</t>
    </r>
  </si>
  <si>
    <t>АО "Почта России"</t>
  </si>
  <si>
    <t>картон, бумага, упаковочный материал</t>
  </si>
  <si>
    <r>
      <rPr>
        <sz val="10"/>
        <rFont val="Times New Roman"/>
        <family val="1"/>
        <charset val="204"/>
      </rPr>
      <t>г. Нарьян-Мар, ул. Смидовича, д. 25.
Тел. 8
(81853)42103</t>
    </r>
  </si>
  <si>
    <t>16/2</t>
  </si>
  <si>
    <t>Кычин С.В.</t>
  </si>
  <si>
    <t>отходы жизнедеятельности населения: бумага, пакеты, картон</t>
  </si>
  <si>
    <t>г. Нарьян-Мар, пер. Дорожный, д. 16/2</t>
  </si>
  <si>
    <t>Производственный кооператив "Стиль"</t>
  </si>
  <si>
    <t>отходы швейного производства (обрезки тканей, нитей и пр.), отходы от уборки парикмахерской, офисных помещений (бумага, картон и пр.)</t>
  </si>
  <si>
    <r>
      <rPr>
        <sz val="10"/>
        <rFont val="Times New Roman"/>
        <family val="1"/>
        <charset val="204"/>
      </rPr>
      <t>г. Нарьян-Мар, ул. Смидовича, д. 18.
Тел. 8
(81853)42368,
89115516621</t>
    </r>
  </si>
  <si>
    <t>ООО "КАРИ"</t>
  </si>
  <si>
    <t>упаковочный материал</t>
  </si>
  <si>
    <t>г. Нарьян-Мар, ул. Рабочая, д. 4А. Тел. 89115904544</t>
  </si>
  <si>
    <t>ООО "Пиццерия в Нарьян-Маре"</t>
  </si>
  <si>
    <t>пищевые отходы кухонь и организаций общественного питания, смет с территории предприятия, пластмассовая незагрязненная тара, мусор от офисных и бытовых помещений организаций несортированный, отходы упаковочного картона загрязненные.</t>
  </si>
  <si>
    <r>
      <rPr>
        <sz val="10"/>
        <rFont val="Times New Roman"/>
        <family val="1"/>
        <charset val="204"/>
      </rPr>
      <t>г. Нарьян-Мар, ул. Полярная, д. 5.
Тел. 89166347444</t>
    </r>
  </si>
  <si>
    <r>
      <rPr>
        <sz val="10"/>
        <rFont val="Times New Roman"/>
        <family val="1"/>
        <charset val="204"/>
      </rPr>
      <t>Собственники помещений многоквартирного дома N 9 по ул.
Рыбников</t>
    </r>
  </si>
  <si>
    <r>
      <rPr>
        <sz val="10"/>
        <rFont val="Times New Roman"/>
        <family val="1"/>
        <charset val="204"/>
      </rPr>
      <t>г. Нарьян-Мар, ул. Комсомольская, д. 6А. Тел: 8
(81853)92030,
89116525509</t>
    </r>
  </si>
  <si>
    <r>
      <rPr>
        <sz val="10"/>
        <rFont val="Times New Roman"/>
        <family val="1"/>
        <charset val="204"/>
      </rPr>
      <t>Индивидуальные жилые дома по пер. Лесной, ул.
Печорская, Пионерская, д. 14А</t>
    </r>
  </si>
  <si>
    <t>Собственники помещений многоквартирного дома N 13 по ул. Полярная</t>
  </si>
  <si>
    <r>
      <rPr>
        <sz val="10"/>
        <rFont val="Times New Roman"/>
        <family val="1"/>
        <charset val="204"/>
      </rPr>
      <t>г. Нарьян-Мар, ул. Ленина, д. 19, цокольный этаж, тел 8
(81853)4-99-47,
4-99-48</t>
    </r>
  </si>
  <si>
    <t>ИП Клюкинов Е.Н.</t>
  </si>
  <si>
    <t>Тел. 89115506775</t>
  </si>
  <si>
    <r>
      <rPr>
        <sz val="10"/>
        <rFont val="Times New Roman"/>
        <family val="1"/>
        <charset val="204"/>
      </rPr>
      <t>Юбилейная, д. 28,
28А, 30, 32, 34</t>
    </r>
  </si>
  <si>
    <t>2,6 х 1,1</t>
  </si>
  <si>
    <t>Полевой</t>
  </si>
  <si>
    <r>
      <rPr>
        <sz val="10"/>
        <rFont val="Times New Roman"/>
        <family val="1"/>
        <charset val="204"/>
      </rPr>
      <t>Полевой, д. 1, 2, 3, 4,
5, 6, 7, 8, 9, 9А, 10,
11, 12, 13, 14, 15, 16,
17</t>
    </r>
  </si>
  <si>
    <t>2,5 х 1,0</t>
  </si>
  <si>
    <t>Собственники помещений многоквартирного дома N 8 по ул. им. В.В. Сущинского</t>
  </si>
  <si>
    <t>Бытовые отходы МКД от жизнедеятельности его жителей</t>
  </si>
  <si>
    <r>
      <rPr>
        <sz val="10"/>
        <rFont val="Times New Roman"/>
        <family val="1"/>
        <charset val="204"/>
      </rPr>
      <t>г. Нарьян-Мар, ул. Рыбников, д. 59А, пом. 29. Тел.
89116732374</t>
    </r>
  </si>
  <si>
    <t>15В</t>
  </si>
  <si>
    <t>ИП Колыбин Г.А.</t>
  </si>
  <si>
    <t>Бумага, картон, пищевые отходы, полимерные материалы, металлический лом черный, отсев (песок, пыль), текстиль</t>
  </si>
  <si>
    <r>
      <rPr>
        <sz val="10"/>
        <rFont val="Times New Roman"/>
        <family val="1"/>
        <charset val="204"/>
      </rPr>
      <t>НАО,
пос. Искателей, ул. Россихина д. 11, кв. 27. Тел.
89116804088</t>
    </r>
  </si>
  <si>
    <t>Муниципальное предприятие Заполярного района "Северная транспортная компания"</t>
  </si>
  <si>
    <t>Бумага</t>
  </si>
  <si>
    <r>
      <rPr>
        <sz val="10"/>
        <rFont val="Times New Roman"/>
        <family val="1"/>
        <charset val="204"/>
      </rPr>
      <t>г. Нарьян-Мар, ул. Портовая, д. 7.
Тел. 8
(81853)40460,
89110656010</t>
    </r>
  </si>
  <si>
    <t>25А</t>
  </si>
  <si>
    <t>УФНС России по Архангельской области и Ненецкому автономному округу</t>
  </si>
  <si>
    <t>Бумага, ТБО</t>
  </si>
  <si>
    <t>Асфальт</t>
  </si>
  <si>
    <r>
      <rPr>
        <sz val="10"/>
        <rFont val="Times New Roman"/>
        <family val="1"/>
        <charset val="204"/>
      </rPr>
      <t>г. Архангельск, ул. Свободы, д.
33. Тел. 8
(8182)635635,
доб. 1085, 1057</t>
    </r>
  </si>
  <si>
    <r>
      <rPr>
        <sz val="10"/>
        <rFont val="Times New Roman"/>
        <family val="1"/>
        <charset val="204"/>
      </rPr>
      <t>ГБУЗ НАО
"Ненецкая окружная больница имени
Р.И. Батмановой"</t>
    </r>
  </si>
  <si>
    <t>Бумага, упаковочный картон, пакеты, салфетки, пищевые отходы</t>
  </si>
  <si>
    <r>
      <rPr>
        <sz val="10"/>
        <rFont val="Times New Roman"/>
        <family val="1"/>
        <charset val="204"/>
      </rPr>
      <t>г. Нарьян-Мар, ул. Авиаторов, д. 9Б. Тел. 8
(81853)42086,
65070.</t>
    </r>
  </si>
  <si>
    <r>
      <rPr>
        <sz val="10"/>
        <rFont val="Times New Roman"/>
        <family val="1"/>
        <charset val="204"/>
      </rPr>
      <t>Отходы (мусор) от уборки территории и помещений
учебно-воспитатель- ных учреждений; пищевые отходы кухонь несортированные; непищевые отходы (мусор) кухонь практически неопасные</t>
    </r>
  </si>
  <si>
    <r>
      <rPr>
        <sz val="10"/>
        <rFont val="Times New Roman"/>
        <family val="1"/>
        <charset val="204"/>
      </rPr>
      <t>г. Нарьян-Мар, ул. им. В.И. Ленина, д. 48А. Тел. 8 (81853)21635,
21636, 21643.</t>
    </r>
  </si>
  <si>
    <t>27В</t>
  </si>
  <si>
    <t>Отходы, образующиеся в процессе деятельности органов государственной власти</t>
  </si>
  <si>
    <r>
      <rPr>
        <sz val="10"/>
        <rFont val="Times New Roman"/>
        <family val="1"/>
        <charset val="204"/>
      </rPr>
      <t>г. Нарьян-Мар, ул. Авиаторов, д. 16.
Тел. 8</t>
    </r>
    <r>
      <rPr>
        <sz val="10"/>
        <color rgb="FF000000"/>
        <rFont val="Times New Roman"/>
        <family val="1"/>
        <charset val="204"/>
      </rPr>
      <t xml:space="preserve"> (81853)21957.</t>
    </r>
  </si>
  <si>
    <r>
      <rPr>
        <sz val="10"/>
        <rFont val="Times New Roman"/>
        <family val="1"/>
        <charset val="204"/>
      </rPr>
      <t>2,
корп 1</t>
    </r>
  </si>
  <si>
    <t>Древесина, картон, полимерные материалы, бумага, текстиль, стекло, пищевые отходы</t>
  </si>
  <si>
    <t>Брусчатка</t>
  </si>
  <si>
    <r>
      <rPr>
        <sz val="10"/>
        <rFont val="Times New Roman"/>
        <family val="1"/>
        <charset val="204"/>
      </rPr>
      <t>Тел. 88
(81853)48443,
89115536390</t>
    </r>
  </si>
  <si>
    <t>Клюкинова А.А.</t>
  </si>
  <si>
    <t>Пищевые отходы, бумага</t>
  </si>
  <si>
    <r>
      <rPr>
        <sz val="10"/>
        <rFont val="Times New Roman"/>
        <family val="1"/>
        <charset val="204"/>
      </rPr>
      <t>Тел. 89115742514,
89115506775</t>
    </r>
  </si>
  <si>
    <t>Рекреационная зона в районе метеостанции (пищевые отходы, упаковочный материал, древесина, картон, текстиль, стекло, бумага, полимерные материалы)</t>
  </si>
  <si>
    <t>ООО Первая Клининговая Компания "ГРАСС"</t>
  </si>
  <si>
    <t>картонные коробки, офисный смет, офисные бумаги</t>
  </si>
  <si>
    <t>Общее кол-во контейнеров на площадке, в т.ч.:</t>
  </si>
  <si>
    <t>6 x 2</t>
  </si>
  <si>
    <t>6 х 2</t>
  </si>
  <si>
    <t>3 x 1,2                           6 х 2</t>
  </si>
  <si>
    <t>ПРИМЕЧАНИЕ</t>
  </si>
  <si>
    <t>им. 60-летия Октября, д. 43а, 45а, 47а</t>
  </si>
  <si>
    <t>3 x 1              2 х 6</t>
  </si>
  <si>
    <t>6 x 2                      6 х 2</t>
  </si>
  <si>
    <t>3,0 x 1,0           6 х 2</t>
  </si>
  <si>
    <t>Площадки объединяем 43А и 47А (п.6 и п.7)</t>
  </si>
  <si>
    <t>Перенос от дома № 105 к дому № 107</t>
  </si>
  <si>
    <t>3 х 1                      2 х 2</t>
  </si>
  <si>
    <t>8,0 x 1,8      6 х 2</t>
  </si>
  <si>
    <t>брусчатка, бетонная монолит- ная плита</t>
  </si>
  <si>
    <t>бетонная монолитная плита</t>
  </si>
  <si>
    <t>2 х 1             2 х 2</t>
  </si>
  <si>
    <t>6 х 2                  1,5 х 2</t>
  </si>
  <si>
    <t>Комсомольская</t>
  </si>
  <si>
    <t>2 х 1,5             6 х 2</t>
  </si>
  <si>
    <r>
      <rPr>
        <sz val="10"/>
        <rFont val="Times New Roman"/>
        <family val="1"/>
        <charset val="204"/>
      </rPr>
      <t>Комсомольская, д. 2,
3</t>
    </r>
    <r>
      <rPr>
        <sz val="10"/>
        <color rgb="FF000000"/>
        <rFont val="Times New Roman"/>
        <family val="1"/>
        <charset val="204"/>
      </rPr>
      <t>, ИЖД</t>
    </r>
  </si>
  <si>
    <t>Добавляется дом № 3 по ул. Ленина</t>
  </si>
  <si>
    <t>им. В.И. Ленина, д. 3, 5</t>
  </si>
  <si>
    <t>6 x 2                      2 х 2</t>
  </si>
  <si>
    <t>2,4 x 1,0     6 х 2</t>
  </si>
  <si>
    <t>Кол-во контейнеров, (РСО), ед.</t>
  </si>
  <si>
    <t>Кол-во контейнеров (ТКО), ед.</t>
  </si>
  <si>
    <t>4 х 2                 2 х 2</t>
  </si>
  <si>
    <t>6,2 x 2,1     2 х 2</t>
  </si>
  <si>
    <t>2 х 2          6,0 x 2,0      2 х 1</t>
  </si>
  <si>
    <t>3,0 x 1,2       6 х 2</t>
  </si>
  <si>
    <t>Общий объем контейнеров (ТКО), м.куб</t>
  </si>
  <si>
    <t>Объем 1-го контейнера (РСО), м.куб</t>
  </si>
  <si>
    <t>Объем 1-го контейнера (ТКО), м.куб</t>
  </si>
  <si>
    <t>брущатка, бетонная монолит- ная плита</t>
  </si>
  <si>
    <t>4 x 2                   6 х 2                   1 х 2</t>
  </si>
  <si>
    <t>4 х 2               2 x 2</t>
  </si>
  <si>
    <t>3,8 x 1,6               2 х 2</t>
  </si>
  <si>
    <t>6 x 2                    6 х 2</t>
  </si>
  <si>
    <t>2-й Переулок, д 1, 2,
3, 5, 6, 7, 8, 9, 10,
Качгортский проезд, д. 12</t>
  </si>
  <si>
    <t>Был указан проезд Качгортинский, изменил на правильное Качгортский</t>
  </si>
  <si>
    <t>3,3 x 2         2 х 2                     1 х 2</t>
  </si>
  <si>
    <t>2 x 4             1 х 2                   2 х 2</t>
  </si>
  <si>
    <t>пер. Рождественский, 1 переименовал по факту установки Мира 82</t>
  </si>
  <si>
    <r>
      <rPr>
        <sz val="10"/>
        <rFont val="Times New Roman"/>
        <family val="1"/>
        <charset val="204"/>
      </rPr>
      <t>Мира, д. 82, 84 Рождественский пер., д. 1, 2, 3, 4, 5, 6,
7, 8, 9, 10, 11, 12, 13,
14, 15, 16, 17, 18, 19,</t>
    </r>
    <r>
      <rPr>
        <sz val="10"/>
        <color rgb="FF000000"/>
        <rFont val="Times New Roman"/>
        <family val="1"/>
        <charset val="204"/>
      </rPr>
      <t>20, 21, 22, 23, 24, 25, 26, 27, 28, 29, 30, 31, 32, пер. Мартина
Ульсена, д. 3, 4, 8, 9,
10, 13, 14, 16, 18, 20,
21, 23, 24, 25, 27,
Дорожный пер., д. 9, 10, 17, 20, 21, 24, 26</t>
    </r>
  </si>
  <si>
    <t>Южная, д. 32, 33, 35, 36, 37, 39, Пионерская, д. 23</t>
  </si>
  <si>
    <t>2 х 2                2 x 1
6 x 2</t>
  </si>
  <si>
    <t>2,4 x 1,4      6 х 2</t>
  </si>
  <si>
    <t>2 х 2                2 x 1
2 x 2</t>
  </si>
  <si>
    <t>1,5 x 1
6 x 2</t>
  </si>
  <si>
    <t>2 х 2                 2 х 2            6 x 2</t>
  </si>
  <si>
    <t>4 х 2          2,8 x 1,4          2 х 2</t>
  </si>
  <si>
    <t>Рабочая, д. 5, 7</t>
  </si>
  <si>
    <t>2 х 1                    6 x 2</t>
  </si>
  <si>
    <t>2 х 1                   6 х 2</t>
  </si>
  <si>
    <t>Строительная, д. 3, 3а, 3б, 5а</t>
  </si>
  <si>
    <t>Дом 5 по ул. Строительная снесен, адрес по факту установки дом № 5А</t>
  </si>
  <si>
    <t>2,8 x 1,5     6 х 2</t>
  </si>
  <si>
    <t>брусчатка</t>
  </si>
  <si>
    <t>Хатанзейского</t>
  </si>
  <si>
    <t>4 x 2</t>
  </si>
  <si>
    <t>4 x 2                   2 х 2                   1 х 2</t>
  </si>
  <si>
    <t>2 х 2               2 х 2          6,3 x 1,5     2 х 2</t>
  </si>
  <si>
    <t>4 х 2            2 х 2</t>
  </si>
  <si>
    <t>2 х 2</t>
  </si>
  <si>
    <t>2 х 2                2,4 x 1,1</t>
  </si>
  <si>
    <t>2 х 2                  3,0 x 1,2</t>
  </si>
  <si>
    <t>4 х 2                     8,8 x 1,8</t>
  </si>
  <si>
    <t>4 х 2                  3,2 x 1,4</t>
  </si>
  <si>
    <t>2 х 2           1,9 x 1,1
3,5 x 1,1</t>
  </si>
  <si>
    <r>
      <rPr>
        <sz val="10"/>
        <rFont val="Times New Roman"/>
        <family val="1"/>
        <charset val="204"/>
      </rPr>
      <t>г. Нарьян-Мар, ул. Авиаторов, д.
12А, Тел: 8
(81853) 40054</t>
    </r>
    <r>
      <rPr>
        <sz val="11"/>
        <color theme="1"/>
        <rFont val="Calibri"/>
        <family val="2"/>
        <charset val="204"/>
        <scheme val="minor"/>
      </rPr>
      <t/>
    </r>
  </si>
  <si>
    <t>брусчатка, бетонная монолит-ная плита</t>
  </si>
  <si>
    <t>2 х 2                6,0 x 1,1</t>
  </si>
  <si>
    <t>2 х 2                   6,0 x 1,1</t>
  </si>
  <si>
    <t>2 х2               4,4 x 1,6</t>
  </si>
  <si>
    <t>Площадь покрытия (м.)</t>
  </si>
  <si>
    <t>Наличие ограж- дения</t>
  </si>
  <si>
    <r>
      <rPr>
        <sz val="10"/>
        <rFont val="Times New Roman"/>
        <family val="1"/>
        <charset val="204"/>
      </rPr>
      <t>Ненецкая, д. 20,
Первомайская, д. 16</t>
    </r>
    <r>
      <rPr>
        <sz val="10"/>
        <color rgb="FF000000"/>
        <rFont val="Times New Roman"/>
        <family val="1"/>
        <charset val="204"/>
      </rPr>
      <t xml:space="preserve">, 18, Тыко Вылки, д. 11 </t>
    </r>
  </si>
  <si>
    <t>им. В.И. Ленина, д. 23а</t>
  </si>
  <si>
    <t>4 х 2            3,2 x 1,3</t>
  </si>
  <si>
    <t>2 х 2                  3,2 x 1,3</t>
  </si>
  <si>
    <t>Включен дом № 45 по ул. Южная</t>
  </si>
  <si>
    <t>Южная, д. 41б, 43а, 43б, 45, 45а, 45б, 47</t>
  </si>
  <si>
    <t>Заглубленные контейнеры 2 шт по 3,5 м.куб. демонтированы</t>
  </si>
  <si>
    <t>Первомайская, д. 32, 34</t>
  </si>
  <si>
    <t>Включили Первомайская, 32</t>
  </si>
  <si>
    <t>М. Баева, 10, 12, 11, 13</t>
  </si>
  <si>
    <t>Включили дома №№ 11, 13 М.Баева</t>
  </si>
  <si>
    <t>Северный, д. 8, 10
Макара Баева, д. 8, 9</t>
  </si>
  <si>
    <t>Первомайская, д. 17а, 19, 19а, 19б, 21б</t>
  </si>
  <si>
    <t>Добавили дом № 21Б по ул.Первомайская</t>
  </si>
  <si>
    <t>Южная, д. 16, 16а, 18, 18а</t>
  </si>
  <si>
    <t>г. Нарьян-Мар, ул. Авиаторов, д.
12А, Тел: 8
(81853) 40053</t>
  </si>
  <si>
    <t>Авиаторов, д. 6, 8</t>
  </si>
  <si>
    <t>Первомайская,
д. 2</t>
  </si>
  <si>
    <t>бетон</t>
  </si>
  <si>
    <t>Собственники помещений МКД N 2 по пер.
Северный</t>
  </si>
  <si>
    <t>им. А.П.Пырерко (67.644090,
53.006819)</t>
  </si>
  <si>
    <t>АО "Нарьян-Марский ОА"</t>
  </si>
  <si>
    <t>г. Нарьян-Мар, ул. Юбилейная, д. 11А, пом. 4Н. Тел: 89115747474</t>
  </si>
  <si>
    <t>пер. Аэропортовский, д. 1, здание А. Тел: 8(81853) 91631, 91559</t>
  </si>
  <si>
    <t>1В</t>
  </si>
  <si>
    <t>им. 60-летия Октября (67.641494,
53.042220)</t>
  </si>
  <si>
    <t>пер. Малый Качгорт (67.634431,
53.035702)</t>
  </si>
  <si>
    <t>Первомайская (67.643987,
53.009200)</t>
  </si>
  <si>
    <t>Полярная (67.644996,
53.009585)</t>
  </si>
  <si>
    <t>им. 60-летия Октября (67.641124,
53.042735)</t>
  </si>
  <si>
    <t>им.
Н.Е. Сапрыгина (67.645395,
52.990177)</t>
  </si>
  <si>
    <t>Набережная (67.644610,
53.034027)</t>
  </si>
  <si>
    <t>Рабочая (67.640571,
53.045904)</t>
  </si>
  <si>
    <r>
      <rPr>
        <sz val="10"/>
        <rFont val="Times New Roman"/>
        <family val="1"/>
        <charset val="204"/>
      </rPr>
      <t>Смидовича (67.639189,
53.008211</t>
    </r>
    <r>
      <rPr>
        <sz val="10"/>
        <color rgb="FF000000"/>
        <rFont val="Times New Roman"/>
        <family val="1"/>
        <charset val="204"/>
      </rPr>
      <t>)</t>
    </r>
  </si>
  <si>
    <t>Смидовича (67.6407620,
53.0045660)</t>
  </si>
  <si>
    <t>им. 60-летия Октября (67.641998,
53.043603)</t>
  </si>
  <si>
    <t>Полярная (67.643911,
52.998831)</t>
  </si>
  <si>
    <t>Рыбников (67.638839,
52.980777)</t>
  </si>
  <si>
    <t>Печорская (67.634289,
53.002244)</t>
  </si>
  <si>
    <t>Полярная (67.644982,
53.002647)</t>
  </si>
  <si>
    <t>Авиаторов (67.636072,
53.012743)</t>
  </si>
  <si>
    <t>им.
В.В. Сущинс- кого ( 67.629457,
53.018412)</t>
  </si>
  <si>
    <t>Авиаторов (67.632711,
53.019852)</t>
  </si>
  <si>
    <t>Портовая (67.646031,
52.994274)</t>
  </si>
  <si>
    <t>Оленная (67.640738,
52.999186)</t>
  </si>
  <si>
    <t>им.
В.И. Ленина (67.636908,
53.014313)</t>
  </si>
  <si>
    <t>Смидовича (67.636503,
53.008740)</t>
  </si>
  <si>
    <r>
      <rPr>
        <sz val="10"/>
        <rFont val="Times New Roman"/>
        <family val="1"/>
        <charset val="204"/>
      </rPr>
      <t>им.
В.И. Ленина (</t>
    </r>
    <r>
      <rPr>
        <sz val="10"/>
        <color rgb="FF000000"/>
        <rFont val="Times New Roman"/>
        <family val="1"/>
        <charset val="204"/>
      </rPr>
      <t>67.636703,
52.996174)</t>
    </r>
  </si>
  <si>
    <t>им. И.К.
Швецова (67.632345,
53.019182)</t>
  </si>
  <si>
    <t>Красная (67.638717,
52,972936)</t>
  </si>
  <si>
    <t>Аэропортовский, площадка 1 (67.635883, 53.081961)</t>
  </si>
  <si>
    <t>Аэропортовский, площадка 2 (67.634328, 53.081870)</t>
  </si>
  <si>
    <t>Аэропортовский, площадка 3 (67.634140, 53.083028)</t>
  </si>
  <si>
    <t>Аэропортовский, площадка 4 (67.633926, 53.087722)</t>
  </si>
  <si>
    <t>Аэропортовский, площадка 5 (67.633589, 53.090211)</t>
  </si>
  <si>
    <t>Аэропортовский, площадка 6 (67.635029, 53.091767)</t>
  </si>
  <si>
    <t>Аэропортовский, площадка 7 (67.634911, 53.093923)</t>
  </si>
  <si>
    <t>Аэропортовский, площадка 8 (67.634819, 53.099170)</t>
  </si>
  <si>
    <t>Аэропортовский, площадка 9 (67.633848, 53.097163)</t>
  </si>
  <si>
    <t>Аэропортовский, площадка 10 (67.633605, 53.094143)</t>
  </si>
  <si>
    <t>Аэропортовский, площадка 11 (67.633321, 53.092872)</t>
  </si>
  <si>
    <t>Аэропортовский, площадка 12 (67.632812, 53.091558)</t>
  </si>
  <si>
    <t>Аэропортовский, площадка 13 (67.632318, 53.091375)</t>
  </si>
  <si>
    <t>Рыбников, (67.639054, 52.983325)</t>
  </si>
  <si>
    <t>Строительная (67.642771, 53.050989)</t>
  </si>
  <si>
    <t>ОАО "Нарьян-Марский хлебозавод"</t>
  </si>
  <si>
    <t>ТКО от производственной деятельности предприятия</t>
  </si>
  <si>
    <t>ул. Строительная, д. 9. Тел: 8(81853)45225</t>
  </si>
  <si>
    <t>АО "Нарьян-Марский морской торговый порт"</t>
  </si>
  <si>
    <t>Мусор от офисных и бытовых помещений организаций несортированный (исключая крупногабаритный)</t>
  </si>
  <si>
    <t>ул. Портовая, д. 11. Тел: 8(81853)42925</t>
  </si>
  <si>
    <t>Портовая, площадка 1 (67.647929, 53.000831)</t>
  </si>
  <si>
    <t>Портовая, площадка 2 (67.647490, 53.001475)</t>
  </si>
  <si>
    <t>Оленная (67.642467, 52.996034)</t>
  </si>
  <si>
    <t>ГБУЗ НАО "Ненецкая окружная больница"</t>
  </si>
  <si>
    <t>ул. Авиаторов, д. 9Б. Тел: 8(81853)43176</t>
  </si>
  <si>
    <t>Смидовича (67.645023, 52.999415)</t>
  </si>
  <si>
    <t>Суд Ненецкого автономного округа</t>
  </si>
  <si>
    <t>Отходы производства, подобные отходам жизнедеятельности населения, отходы бумаги и картона от канцелярской деятельности и делопроизводства, отходы упаковочной бумаги незагрязненные</t>
  </si>
  <si>
    <t>ул. Смидовича, д. 4. Тел: 8(81853)21478</t>
  </si>
  <si>
    <t>им. В.И.Ленина (67.637179, 53.015457)</t>
  </si>
  <si>
    <t>ООО "Страйк"</t>
  </si>
  <si>
    <t>Отходы предприятия общепита</t>
  </si>
  <si>
    <t>ул. им. В.И.Ленина, д. 6. Тел: 89115759276</t>
  </si>
  <si>
    <t>Полярная (67.644014, 52.999170)</t>
  </si>
  <si>
    <t>ООО "МИР-ЭКСПРЕСС"</t>
  </si>
  <si>
    <t>Бумага, картон, пищевые отходы</t>
  </si>
  <si>
    <t>Бетон</t>
  </si>
  <si>
    <t xml:space="preserve">ул. Полярная, д. 5. Тел: 89116558888 </t>
  </si>
  <si>
    <t>им. И.П.Выучейского (67.644074, 52.998467)</t>
  </si>
  <si>
    <t>ФКУ "ЦХ и СО УМВД России по Ненецкому автономному округу"</t>
  </si>
  <si>
    <t>бумага, картон, пищевые отходы, полимерные материалы</t>
  </si>
  <si>
    <t>ул. им. И.П.Выучейского, д. 15. Тел: 89110657933</t>
  </si>
  <si>
    <t>Октябрьская (67.634825, 53.000327)</t>
  </si>
  <si>
    <t>Управление судебного департамента в Архангельской области и Ненецком автономном округе</t>
  </si>
  <si>
    <t>отходы (мусор) от офисных и бытовых помещений организаций</t>
  </si>
  <si>
    <t>Авиаторов (67.635440, 53.013067)</t>
  </si>
  <si>
    <t>ФБУЗ "Центр гигиены и эпидемиологии в Архангельской области и НАО"</t>
  </si>
  <si>
    <t>картон, бумага, пластик, стекло</t>
  </si>
  <si>
    <t>ГУП НАО
"Ненецкая коммунальная компания"</t>
  </si>
  <si>
    <t>им. С.Н. Калмыкова, д. 13, М. Баева, д. 1</t>
  </si>
  <si>
    <t>ГБОУ НАО "Средняя школа N 4 г.
Нарьян-Мара с углубленным изучением отдельных предметов"</t>
  </si>
  <si>
    <t>им. 60-летия Октября (67.640495, 53.038745)</t>
  </si>
  <si>
    <t>ИП Волкова А.В.</t>
  </si>
  <si>
    <t>картон, бумага, пищевые отходы, упаковочный материал</t>
  </si>
  <si>
    <t>Стивидоров (67.658379, 53.049901)</t>
  </si>
  <si>
    <t>ИП Котов П.Г.</t>
  </si>
  <si>
    <t>бумага, картон</t>
  </si>
  <si>
    <t>Рекреационная зона в районе метеостанции (67.626993,
53.018789)</t>
  </si>
  <si>
    <t>Кладбище Безымянное (67.616242, 53.058519)</t>
  </si>
  <si>
    <t>Кладбище Безымянное (67.616067, 53.060161)</t>
  </si>
  <si>
    <t>Кладбище Безымянное (67.616428, 53.056447)</t>
  </si>
  <si>
    <t>Кладбище Городецкое (67.634581, 53.018561)</t>
  </si>
  <si>
    <t>Кладбище Лесозаводское (67.657550, 53.073772)</t>
  </si>
  <si>
    <t>Кладбище Лесозаводское (67.655883, 53.078217)</t>
  </si>
  <si>
    <t>Кладбище Лесозаводское (67.658497, 53.077175)</t>
  </si>
  <si>
    <t>Кладбище Лесозаводское (67.657581, 53.075522)</t>
  </si>
  <si>
    <t>Кладбище Безымянное (67.616708, 53.053819)</t>
  </si>
  <si>
    <t>Лыжероллерная трасса (67.624628, 53.008836)</t>
  </si>
  <si>
    <t>г. Нарьян-Мар, ул. Калмыкова, д. 6а, тел: 8 (81853)
2-31-45</t>
  </si>
  <si>
    <t>г. Нарьян-Мар, Заводская улица, 20 тел: 8 (81853)
44187</t>
  </si>
  <si>
    <t>ГБОУ НАО "СШ № 2"</t>
  </si>
  <si>
    <t>Рыбников (67.641064,
52.975669)</t>
  </si>
  <si>
    <t>Собственники помещений МКД № 17Б по ул.
Рабочая</t>
  </si>
  <si>
    <t>Собственники помещений МКД № 10 по ул.
Оленная</t>
  </si>
  <si>
    <t>Собственники помещений МКД № 4 по ул.
Первомайская</t>
  </si>
  <si>
    <t>Собственники помещений МКД № 14 по ул.
Первомайская</t>
  </si>
  <si>
    <t>проезд им. капитана Матросова</t>
  </si>
  <si>
    <t>Собственники помещений МКД № 19 по ул. им.
В.И. Ленина</t>
  </si>
  <si>
    <t>пер. Заполярный</t>
  </si>
  <si>
    <t>пер. Северный</t>
  </si>
  <si>
    <t>пер.Северный</t>
  </si>
  <si>
    <t>пер. Торговый</t>
  </si>
  <si>
    <t>проезд им. Капитана Матросова</t>
  </si>
  <si>
    <t>Мира, на пересечении проезда Брусничный (67.653058,
53.087931)</t>
  </si>
  <si>
    <t>Рабочая, база фрукты-овощи (67.638106,
53.052525)</t>
  </si>
  <si>
    <t>пер. Дорожный (67.655935,
53.084525)</t>
  </si>
  <si>
    <t>им. Н.Е.
Сапрыгина (67.645860, 52.994645)</t>
  </si>
  <si>
    <t>9В</t>
  </si>
  <si>
    <t>ИП Семяшкин Н.А.</t>
  </si>
  <si>
    <t>картон, бумага, стекло, пищевые отходы</t>
  </si>
  <si>
    <t>Рабочая (67.638576658, 53.054186088)</t>
  </si>
  <si>
    <t>18А</t>
  </si>
  <si>
    <t>бумага, картон, пищевые отходы</t>
  </si>
  <si>
    <t>ул. Рабочая, д. 18А. Тел. 8(81853)45311, 8(81853)40560, 8(81853)42225</t>
  </si>
  <si>
    <t>ГБУ НАО "ЦССУ "Наш дом"</t>
  </si>
  <si>
    <t>им. 60-летия Октября (67.640416, 53.039916)</t>
  </si>
  <si>
    <t>бумага, картон, пищевые отходы, полиэтилен</t>
  </si>
  <si>
    <t>ул. им. 60-летия Октября, д. 32. Тел. 8(81853)42448</t>
  </si>
  <si>
    <t>Рабочая (67.642477, 53.045431)</t>
  </si>
  <si>
    <t>бумага, картон, полиэтилен.</t>
  </si>
  <si>
    <t>АО "Нарьян-Марагропромэнерго"</t>
  </si>
  <si>
    <t>17В</t>
  </si>
  <si>
    <t>Рыбников (67.641268, 52.977026)</t>
  </si>
  <si>
    <t>бумага, картон, пластмассовая и стеклянная тара, обрезки изоляции проводов и кабелей.</t>
  </si>
  <si>
    <t>ул. Рыбников, д. 17В. Тел. 89115524527</t>
  </si>
  <si>
    <t>Архангельский филиал ФГУП "Росморпорт"</t>
  </si>
  <si>
    <t>отходы от уборки офисных и бытовых помещений и территории организации; бытовые отходы</t>
  </si>
  <si>
    <t>г. Архангельск, ул. Карла Либкнехта, д. 34. Тел. 89210850740</t>
  </si>
  <si>
    <t>ул. им. В.В.Сущинского (67.629365, 53.019929)</t>
  </si>
  <si>
    <t>Портовая (67.647855, 53.004433)</t>
  </si>
  <si>
    <t>отходы из жилищ при совместном сборе</t>
  </si>
  <si>
    <t>Собственники помещений многоквартирного дома № 3 по ул. им. В.В. Сущинского</t>
  </si>
  <si>
    <t>им. 60-летия СССР (67.635266, 52.985440)</t>
  </si>
  <si>
    <t>ИП Коровина К.В.</t>
  </si>
  <si>
    <t>отходы от жилищ при совместном сборе</t>
  </si>
  <si>
    <t>им. В.И.Ленина (67.637682, 52.999621)</t>
  </si>
  <si>
    <t>ИП Бойко Л.П.</t>
  </si>
  <si>
    <t>упаковочный материал, картон</t>
  </si>
  <si>
    <t>АО "Мясопродукты"</t>
  </si>
  <si>
    <t>ул. Юбилейная, д. 11. Тел. 8(81853)44131</t>
  </si>
  <si>
    <t>г. Нарьян-Мар, ул. Юбилейная, 11.
8 (818-53) 4-41-31</t>
  </si>
  <si>
    <t>Юбилейная (67.664190, 53.072721)</t>
  </si>
  <si>
    <t>Пионерская (67.636578, 53.002608)</t>
  </si>
  <si>
    <t>Собственники помещений многоквартирного дома № 3 по ул. Пионерская</t>
  </si>
  <si>
    <t>8(81853)45680 (ООО УК "Тепло")</t>
  </si>
  <si>
    <t>Тел. 8 (911) 652-55-09 (ООО "Доверие")</t>
  </si>
  <si>
    <t>Собственники помещений многоквартирного дома № 3 по ул. им. В.И.Ленина</t>
  </si>
  <si>
    <t>им. В.И.Ленина (67.638021, 53.012724)</t>
  </si>
  <si>
    <t>Тел. 8(81853)43469 (ООО "Содружество")</t>
  </si>
  <si>
    <t>ИП Нецвитай С.И.</t>
  </si>
  <si>
    <t>им. В.И.Ленина (67.637454, 53.019664)</t>
  </si>
  <si>
    <t>ИП Постолаки В.Г.</t>
  </si>
  <si>
    <t>пищевые и хозяйственные отходы</t>
  </si>
  <si>
    <t>0,75-2        (4,98-1)</t>
  </si>
  <si>
    <t>Рабочая (67.640983, 53.047705)</t>
  </si>
  <si>
    <t>им. 60-летия Октября (67.641403, 53.039982)</t>
  </si>
  <si>
    <t>ИП Быков К.В.</t>
  </si>
  <si>
    <t>бумага, картон, смет с улицы</t>
  </si>
  <si>
    <t>Тел. 8(8182)632650, 8(81853)4-24-38</t>
  </si>
  <si>
    <t>Тел. 8(81853)43657</t>
  </si>
  <si>
    <t>Тел. 89115529733</t>
  </si>
  <si>
    <t>Тел. 89110660854</t>
  </si>
  <si>
    <t>Тел. 89118787888</t>
  </si>
  <si>
    <t>Тел. 89052712133</t>
  </si>
  <si>
    <t>Тел. 89116521129</t>
  </si>
  <si>
    <t>Тел. 89115997916</t>
  </si>
  <si>
    <t>Тел. 89115759276</t>
  </si>
  <si>
    <t>Тел. 89115691674</t>
  </si>
  <si>
    <t>им. 60-летия СССР (67.635836, 52.981016)</t>
  </si>
  <si>
    <t>Пионерская, д. 28а, 28, 29, 30</t>
  </si>
  <si>
    <t>Юбилейная (67.665538, 53.085673)</t>
  </si>
  <si>
    <t>44Б</t>
  </si>
  <si>
    <r>
      <rPr>
        <sz val="10"/>
        <rFont val="Times New Roman"/>
        <family val="1"/>
        <charset val="204"/>
      </rPr>
      <t>Мурманская ул., д. 1, 1А. 3, 4, 4А, 5, 6, 7,
8, 9, 10, 10А, 12, 13,
15 Юбилейная ул., д. 44, 46, 48, 50, 52, 54,</t>
    </r>
    <r>
      <rPr>
        <sz val="10"/>
        <color rgb="FF000000"/>
        <rFont val="Times New Roman"/>
        <family val="1"/>
        <charset val="204"/>
      </rPr>
      <t xml:space="preserve"> 56, 58, 60, 62, 44А, 44Б
46А, 48А, 58А</t>
    </r>
  </si>
  <si>
    <t>1 (бунк.)</t>
  </si>
  <si>
    <t>Мира (67.653307, 53.089993)</t>
  </si>
  <si>
    <t>г. Нарьян-Мар, ул. Авиаторов, д. 12А, Тел: 8 (81853) 40053</t>
  </si>
  <si>
    <t>Тел. 89600064920,
(81853) 40222</t>
  </si>
  <si>
    <t>Октябрьская, д. 17,
19, Пионерская 12</t>
  </si>
  <si>
    <t>ИП Шустрова А.Н.</t>
  </si>
  <si>
    <t>им. Валерия Поздеева (67.632010, 53.025905)</t>
  </si>
  <si>
    <t>Водозабор Озерный (67.626082, 53.003843)</t>
  </si>
  <si>
    <t>Бондарная, Бондарные очистные сооружения (67.664444, 53.070864)</t>
  </si>
  <si>
    <t>Рабочая, район здания электроцеха (67.637384, 53.055293);</t>
  </si>
  <si>
    <t>Рабочая, Качгортинские очистные сооружения (67.637223, 53.047449);</t>
  </si>
  <si>
    <t>Студенческая, котельная № 7 (67.633968, 52.987210);</t>
  </si>
  <si>
    <t>Хатанзейского, (67.642765, 52.990135);</t>
  </si>
  <si>
    <t>им. И.К.Швецова</t>
  </si>
  <si>
    <t>Собственники помещений многоквартирного дома № 1 по ул. им. И.К.Швецова</t>
  </si>
  <si>
    <t>им. А.П.Пырерко (67.644995, 53.001206)</t>
  </si>
  <si>
    <t>КУ НАО "Централизованный стройзаказчик"</t>
  </si>
  <si>
    <t xml:space="preserve">ул. Профессора Г.А.Чернова, д. 7. Тел. 8(81853)49948 </t>
  </si>
  <si>
    <t>ул. им. Тыко Вылко,  д. 9. Тел. 8(81853)21084</t>
  </si>
  <si>
    <t>67.636594, 53.002573</t>
  </si>
  <si>
    <t>Аэропорт (67.642532,
53.126419)</t>
  </si>
  <si>
    <t>им. 60-летия СССР (67.634748,
52.980668)</t>
  </si>
  <si>
    <t>им. В.И. Ленина, д.  28</t>
  </si>
  <si>
    <t>2 (бунк.)</t>
  </si>
  <si>
    <t>Меньшикова, д. 10, 11, 12</t>
  </si>
  <si>
    <t>Пионерская, 24, 24а, 26, 26а,
Явтысого, 3, 3а, 5а</t>
  </si>
  <si>
    <t>Рабочая, д. 43, 37а, 35, 27, Ольховый, д. 2</t>
  </si>
  <si>
    <t>Южная, д. 39а, 41, Пионерская, д. 25</t>
  </si>
  <si>
    <t>пер. Малый Качгорт, д. 1, 2, 4А, 23, 27, 5,
6, 22, 7, 8, 9,
8А, 11А, 10 А, 14А,
15, 16, 17, 21, 20, 18</t>
  </si>
  <si>
    <t>Победы (67.640262, 53.007963)</t>
  </si>
  <si>
    <t>ГБУ НАО "Региональный центр молодежной политики и военно-патриотического воспитания молодежи"</t>
  </si>
  <si>
    <t>мусор от офисных и бытовых помещений организаций</t>
  </si>
  <si>
    <t>ООО "Будь здоров</t>
  </si>
  <si>
    <t>коробки.</t>
  </si>
  <si>
    <t>г. Нарьян-Мар, ул. Победы, д. 3. Тел: 8(81853)44411</t>
  </si>
  <si>
    <t>им. В.И.Ленина (67.638187, 52.991855)</t>
  </si>
  <si>
    <t>г. Нарьян-Мар, ул. им. В.И.Ленина, д. 39А. Тел: 8(81853)43608</t>
  </si>
  <si>
    <t>Полярная (67.645109, 53.010389)</t>
  </si>
  <si>
    <t>мусор от магазинов, твердые коммунальные отходы</t>
  </si>
  <si>
    <t>Тел: 89116500790</t>
  </si>
  <si>
    <t>Авиаторов (67.625163, 53.015262)</t>
  </si>
  <si>
    <t>ИП Грапскис Д.А.</t>
  </si>
  <si>
    <t>мусор от офисных и бытовых помещений, практически не опасный</t>
  </si>
  <si>
    <t>Пустозерская (67.625163, 53.015262)</t>
  </si>
  <si>
    <t>Приложение</t>
  </si>
  <si>
    <t>муниципального образования</t>
  </si>
  <si>
    <t>"Городской округ "Город Нарьян-Мар"</t>
  </si>
  <si>
    <t>Район Сахалинского леса (67.645843, 53.052889)</t>
  </si>
  <si>
    <t>Собственники помещений МКД № 11 по ул.
Заводская</t>
  </si>
  <si>
    <r>
      <rPr>
        <sz val="10"/>
        <rFont val="Times New Roman"/>
        <family val="1"/>
        <charset val="204"/>
      </rPr>
      <t>Собственники помещений МКД N 46 по ул. им.
В.И. Ленина</t>
    </r>
  </si>
  <si>
    <r>
      <rPr>
        <sz val="10"/>
        <rFont val="Times New Roman"/>
        <family val="1"/>
        <charset val="204"/>
      </rPr>
      <t>им. В.И. Ленина, д. 46; им. 60-летия
СССР, д. 9</t>
    </r>
  </si>
  <si>
    <t>ukteplo2022@mail.ru, +7 (818) 534-69-85, +7 (818) 534-00-91, +7 (818) 534-69-85</t>
  </si>
  <si>
    <t>им. В.И. Ленина, д. 49а</t>
  </si>
  <si>
    <t>2 х 2    2 х 2  6 х 1</t>
  </si>
  <si>
    <t>1 бунк.</t>
  </si>
  <si>
    <t>2,4 x 1,1            2 х 2              6 х 2</t>
  </si>
  <si>
    <t>им. А.П.Пырерко (67.645517, 53.004433)</t>
  </si>
  <si>
    <t>к постановлению Администрации МО</t>
  </si>
  <si>
    <t>"Приложение</t>
  </si>
  <si>
    <t xml:space="preserve">к постановлению Администрации </t>
  </si>
  <si>
    <t>от  29.11.2018  № 913</t>
  </si>
  <si>
    <t>от 26.12.2025 № 1738</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</si>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</sst>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8" x14ac:knownFonts="1">
    <font>
      <sz val="10"/>
      <color rgb="FF000000"/>
      <name val="Times New Roman"/>
      <charset val="204"/>
    </font>
    <font>
      <sz val="11"/>
      <color theme="1"/>
      <name val="Calibri"/>
      <family val="2"/>
      <charset val="204"/>
      <scheme val="minor"/>
    </font>
    <font>
      <sz val="10"/>
      <name val="Times New Roman"/>
      <family val="1"/>
      <charset val="204"/>
    </font>
    <font>
      <sz val="10"/>
      <color rgb="FF000000"/>
      <name val="Times New Roman"/>
      <family val="1"/>
      <charset val="204"/>
    </font>
    <font>
      <b/>
      <sz val="10"/>
      <color rgb="FF000000"/>
      <name val="Times New Roman"/>
      <family val="1"/>
      <charset val="204"/>
    </font>
    <font>
      <sz val="8"/>
      <name val="Times New Roman"/>
      <family val="1"/>
      <charset val="204"/>
    </font>
    <font>
      <sz val="9"/>
      <color rgb="FF000000"/>
      <name val="Times New Roman"/>
      <family val="1"/>
      <charset val="204"/>
    </font>
    <font>
      <u/>
      <sz val="10"/>
      <color theme="10"/>
      <name val="Times New Roman"/>
      <family val="1"/>
      <charset val="204"/>
    </font>
  </fonts>
  <fills count="2">
    <fill>
      <patternFill patternType="none"/>
    </fill>
    <fill>
      <patternFill patternType="gray125"/>
    </fill>
  </fills>
  <borders count="4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indexed="64"/>
      </left>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rgb="FF000000"/>
      </bottom>
      <diagonal/>
    </border>
    <border>
      <left/>
      <right style="thin">
        <color rgb="FF000000"/>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rgb="FF000000"/>
      </top>
      <bottom style="thin">
        <color indexed="64"/>
      </bottom>
      <diagonal/>
    </border>
  </borders>
  <cellStyleXfs count="2">
    <xf numFmtId="0" fontId="0" fillId="0" borderId="0"/>
    <xf numFmtId="0" fontId="7" fillId="0" borderId="0" applyNumberFormat="0" applyFill="0" applyBorder="0" applyAlignment="0" applyProtection="0"/>
  </cellStyleXfs>
  <cellXfs count="263">
    <xf numFmtId="0" fontId="0" fillId="0" borderId="0" xfId="0" applyAlignment="1">
      <alignment horizontal="left" vertical="top"/>
    </xf>
    <xf numFmtId="0" fontId="2" fillId="0" borderId="1" xfId="0" applyFont="1" applyFill="1" applyBorder="1" applyAlignment="1">
      <alignment horizontal="left" vertical="top" wrapText="1"/>
    </xf>
    <xf numFmtId="2" fontId="3" fillId="0" borderId="1" xfId="0" applyNumberFormat="1" applyFont="1" applyFill="1" applyBorder="1" applyAlignment="1">
      <alignment horizontal="center" vertical="top" shrinkToFit="1"/>
    </xf>
    <xf numFmtId="0" fontId="3" fillId="0" borderId="0" xfId="0" applyFont="1" applyFill="1" applyAlignment="1">
      <alignment horizontal="left" vertical="top"/>
    </xf>
    <xf numFmtId="0" fontId="3" fillId="0" borderId="0" xfId="0" applyFont="1" applyFill="1" applyAlignment="1">
      <alignment horizontal="center" vertical="top"/>
    </xf>
    <xf numFmtId="0" fontId="2" fillId="0" borderId="1" xfId="0" applyFont="1" applyFill="1" applyBorder="1" applyAlignment="1">
      <alignment horizontal="center" vertical="center" wrapText="1"/>
    </xf>
    <xf numFmtId="1" fontId="3" fillId="0" borderId="14" xfId="0" applyNumberFormat="1" applyFont="1" applyFill="1" applyBorder="1" applyAlignment="1">
      <alignment horizontal="center" vertical="top" shrinkToFit="1"/>
    </xf>
    <xf numFmtId="2" fontId="3" fillId="0" borderId="10" xfId="0" applyNumberFormat="1" applyFont="1" applyFill="1" applyBorder="1" applyAlignment="1">
      <alignment horizontal="center" vertical="top" wrapText="1"/>
    </xf>
    <xf numFmtId="49" fontId="6" fillId="0" borderId="10" xfId="0" applyNumberFormat="1" applyFont="1" applyFill="1" applyBorder="1" applyAlignment="1">
      <alignment horizontal="center" vertical="top" wrapText="1"/>
    </xf>
    <xf numFmtId="165" fontId="3" fillId="0" borderId="10" xfId="0" applyNumberFormat="1" applyFont="1" applyFill="1" applyBorder="1" applyAlignment="1">
      <alignment horizontal="center" vertical="top" shrinkToFit="1"/>
    </xf>
    <xf numFmtId="1" fontId="6" fillId="0" borderId="10" xfId="0" applyNumberFormat="1" applyFont="1" applyFill="1" applyBorder="1" applyAlignment="1">
      <alignment horizontal="center" vertical="top" wrapText="1"/>
    </xf>
    <xf numFmtId="1" fontId="3" fillId="0" borderId="1" xfId="0" applyNumberFormat="1" applyFont="1" applyFill="1" applyBorder="1" applyAlignment="1">
      <alignment horizontal="center" vertical="top" shrinkToFit="1"/>
    </xf>
    <xf numFmtId="2" fontId="3" fillId="0" borderId="4" xfId="0" applyNumberFormat="1" applyFont="1" applyFill="1" applyBorder="1" applyAlignment="1">
      <alignment horizontal="center" vertical="top" shrinkToFit="1"/>
    </xf>
    <xf numFmtId="2" fontId="3" fillId="0" borderId="15" xfId="0" applyNumberFormat="1" applyFont="1" applyFill="1" applyBorder="1" applyAlignment="1">
      <alignment horizontal="center" vertical="top" shrinkToFit="1"/>
    </xf>
    <xf numFmtId="2" fontId="3" fillId="0" borderId="0" xfId="0" applyNumberFormat="1" applyFont="1" applyFill="1" applyBorder="1" applyAlignment="1">
      <alignment horizontal="center" vertical="top" shrinkToFit="1"/>
    </xf>
    <xf numFmtId="0" fontId="3" fillId="0" borderId="0" xfId="0" applyFont="1" applyFill="1" applyBorder="1" applyAlignment="1">
      <alignment horizontal="left" vertical="top"/>
    </xf>
    <xf numFmtId="0" fontId="3" fillId="0" borderId="0" xfId="0" applyFont="1" applyFill="1" applyAlignment="1">
      <alignment horizontal="left" vertical="top"/>
    </xf>
    <xf numFmtId="0" fontId="2" fillId="0" borderId="15" xfId="0" applyFont="1" applyFill="1" applyBorder="1" applyAlignment="1">
      <alignment horizontal="left" vertical="top" wrapText="1"/>
    </xf>
    <xf numFmtId="1" fontId="3" fillId="0" borderId="15" xfId="0" applyNumberFormat="1" applyFont="1" applyFill="1" applyBorder="1" applyAlignment="1">
      <alignment horizontal="center" vertical="top" shrinkToFit="1"/>
    </xf>
    <xf numFmtId="0" fontId="2" fillId="0" borderId="15" xfId="0" applyFont="1" applyFill="1" applyBorder="1" applyAlignment="1">
      <alignment horizontal="center" vertical="top" wrapText="1"/>
    </xf>
    <xf numFmtId="1" fontId="3" fillId="0" borderId="4" xfId="0" applyNumberFormat="1" applyFont="1" applyFill="1" applyBorder="1" applyAlignment="1">
      <alignment horizontal="center" vertical="top" shrinkToFit="1"/>
    </xf>
    <xf numFmtId="1" fontId="3" fillId="0" borderId="7" xfId="0" applyNumberFormat="1" applyFont="1" applyFill="1" applyBorder="1" applyAlignment="1">
      <alignment horizontal="center" vertical="top" shrinkToFit="1"/>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1" fontId="3" fillId="0" borderId="0" xfId="0" applyNumberFormat="1" applyFont="1" applyFill="1" applyBorder="1" applyAlignment="1">
      <alignment horizontal="center" vertical="top" shrinkToFit="1"/>
    </xf>
    <xf numFmtId="0" fontId="2" fillId="0" borderId="0" xfId="0" applyFont="1" applyFill="1" applyBorder="1" applyAlignment="1">
      <alignment horizontal="left" vertical="top" wrapText="1"/>
    </xf>
    <xf numFmtId="164" fontId="3" fillId="0" borderId="0" xfId="0" applyNumberFormat="1" applyFont="1" applyFill="1" applyBorder="1" applyAlignment="1">
      <alignment horizontal="center" vertical="top" shrinkToFit="1"/>
    </xf>
    <xf numFmtId="0" fontId="2" fillId="0" borderId="0" xfId="0" applyFont="1" applyFill="1" applyBorder="1" applyAlignment="1">
      <alignment horizontal="center" vertical="top" wrapText="1"/>
    </xf>
    <xf numFmtId="1" fontId="3" fillId="0" borderId="10" xfId="0" applyNumberFormat="1" applyFont="1" applyFill="1" applyBorder="1" applyAlignment="1">
      <alignment horizontal="center" vertical="top" shrinkToFit="1"/>
    </xf>
    <xf numFmtId="0" fontId="2" fillId="0" borderId="20" xfId="0" applyFont="1" applyFill="1" applyBorder="1" applyAlignment="1">
      <alignment horizontal="center" vertical="top" wrapText="1"/>
    </xf>
    <xf numFmtId="0" fontId="3" fillId="0" borderId="0" xfId="0" applyFont="1" applyFill="1" applyAlignment="1">
      <alignment horizontal="left" vertical="top"/>
    </xf>
    <xf numFmtId="1" fontId="3" fillId="0" borderId="12" xfId="0" applyNumberFormat="1" applyFont="1" applyFill="1" applyBorder="1" applyAlignment="1">
      <alignment horizontal="center" vertical="top" shrinkToFit="1"/>
    </xf>
    <xf numFmtId="2" fontId="3" fillId="0" borderId="11" xfId="0" applyNumberFormat="1" applyFont="1" applyFill="1" applyBorder="1" applyAlignment="1">
      <alignment horizontal="center" vertical="top" shrinkToFit="1"/>
    </xf>
    <xf numFmtId="2" fontId="3" fillId="0" borderId="12" xfId="0" applyNumberFormat="1" applyFont="1" applyFill="1" applyBorder="1" applyAlignment="1">
      <alignment horizontal="center" vertical="top" shrinkToFit="1"/>
    </xf>
    <xf numFmtId="0" fontId="3" fillId="0" borderId="0" xfId="0" applyFont="1" applyFill="1" applyAlignment="1">
      <alignment horizontal="center" vertical="top"/>
    </xf>
    <xf numFmtId="2" fontId="3" fillId="0" borderId="10" xfId="0" applyNumberFormat="1" applyFont="1" applyFill="1" applyBorder="1" applyAlignment="1">
      <alignment horizontal="center" vertical="top" shrinkToFit="1"/>
    </xf>
    <xf numFmtId="1" fontId="3" fillId="0" borderId="10" xfId="0" applyNumberFormat="1" applyFont="1" applyFill="1" applyBorder="1" applyAlignment="1">
      <alignment horizontal="center" vertical="top" wrapText="1"/>
    </xf>
    <xf numFmtId="49" fontId="3" fillId="0" borderId="10" xfId="0" applyNumberFormat="1"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4" xfId="0" applyFont="1" applyFill="1" applyBorder="1" applyAlignment="1">
      <alignment horizontal="center" vertical="center" wrapText="1"/>
    </xf>
    <xf numFmtId="0" fontId="2" fillId="0" borderId="11" xfId="0" applyFont="1" applyFill="1" applyBorder="1" applyAlignment="1">
      <alignment vertical="top" wrapText="1"/>
    </xf>
    <xf numFmtId="0" fontId="2" fillId="0" borderId="12" xfId="0" applyFont="1" applyFill="1" applyBorder="1" applyAlignment="1">
      <alignment vertical="top" wrapText="1"/>
    </xf>
    <xf numFmtId="0" fontId="2" fillId="0" borderId="1" xfId="0" applyFont="1" applyFill="1" applyBorder="1" applyAlignment="1">
      <alignment horizontal="center" vertical="top" wrapText="1"/>
    </xf>
    <xf numFmtId="0" fontId="3" fillId="0" borderId="12" xfId="0" applyFont="1" applyFill="1" applyBorder="1" applyAlignment="1">
      <alignment vertical="top" wrapText="1"/>
    </xf>
    <xf numFmtId="0" fontId="3" fillId="0" borderId="1" xfId="0" applyFont="1" applyFill="1" applyBorder="1" applyAlignment="1">
      <alignment vertical="top" wrapText="1"/>
    </xf>
    <xf numFmtId="0" fontId="2" fillId="0" borderId="1" xfId="0" applyFont="1" applyFill="1" applyBorder="1" applyAlignment="1">
      <alignment vertical="top" wrapText="1"/>
    </xf>
    <xf numFmtId="0" fontId="2" fillId="0" borderId="1" xfId="1" applyFont="1" applyFill="1" applyBorder="1" applyAlignment="1">
      <alignment vertical="top" wrapText="1"/>
    </xf>
    <xf numFmtId="1" fontId="3" fillId="0" borderId="1" xfId="0" applyNumberFormat="1" applyFont="1" applyFill="1" applyBorder="1" applyAlignment="1">
      <alignment vertical="top" shrinkToFit="1"/>
    </xf>
    <xf numFmtId="0" fontId="3" fillId="0" borderId="0" xfId="0" applyFont="1" applyFill="1" applyAlignment="1">
      <alignment vertical="top"/>
    </xf>
    <xf numFmtId="0" fontId="2" fillId="0" borderId="15" xfId="0" applyFont="1" applyFill="1" applyBorder="1" applyAlignment="1">
      <alignment vertical="top" wrapText="1"/>
    </xf>
    <xf numFmtId="0" fontId="2" fillId="0" borderId="0" xfId="0" applyFont="1" applyFill="1" applyBorder="1" applyAlignment="1">
      <alignment vertical="top" wrapText="1"/>
    </xf>
    <xf numFmtId="0" fontId="3" fillId="0" borderId="0" xfId="0" applyFont="1" applyFill="1" applyAlignment="1">
      <alignment horizontal="left" vertical="top"/>
    </xf>
    <xf numFmtId="0" fontId="3" fillId="0" borderId="0" xfId="0" applyFont="1" applyFill="1" applyAlignment="1">
      <alignment horizontal="center" vertical="top"/>
    </xf>
    <xf numFmtId="2" fontId="3" fillId="0" borderId="7" xfId="0" applyNumberFormat="1" applyFont="1" applyFill="1" applyBorder="1" applyAlignment="1">
      <alignment horizontal="center" vertical="top" shrinkToFit="1"/>
    </xf>
    <xf numFmtId="1" fontId="3" fillId="0" borderId="11" xfId="0" applyNumberFormat="1" applyFont="1" applyFill="1" applyBorder="1" applyAlignment="1">
      <alignment horizontal="center" vertical="top" shrinkToFit="1"/>
    </xf>
    <xf numFmtId="1" fontId="3" fillId="0" borderId="12" xfId="0" applyNumberFormat="1" applyFont="1" applyFill="1" applyBorder="1" applyAlignment="1">
      <alignment horizontal="center" vertical="top" shrinkToFit="1"/>
    </xf>
    <xf numFmtId="0" fontId="3" fillId="0" borderId="11" xfId="0" applyFont="1" applyFill="1" applyBorder="1" applyAlignment="1">
      <alignment vertical="top" wrapText="1"/>
    </xf>
    <xf numFmtId="0" fontId="3" fillId="0" borderId="12" xfId="0" applyFont="1" applyFill="1" applyBorder="1" applyAlignment="1">
      <alignment vertical="top" wrapText="1"/>
    </xf>
    <xf numFmtId="1" fontId="3" fillId="0" borderId="2" xfId="0" applyNumberFormat="1" applyFont="1" applyFill="1" applyBorder="1" applyAlignment="1">
      <alignment horizontal="center" vertical="top" shrinkToFit="1"/>
    </xf>
    <xf numFmtId="1" fontId="3" fillId="0" borderId="3" xfId="0" applyNumberFormat="1" applyFont="1" applyFill="1" applyBorder="1" applyAlignment="1">
      <alignment horizontal="center" vertical="top" shrinkToFit="1"/>
    </xf>
    <xf numFmtId="1" fontId="3" fillId="0" borderId="4" xfId="0" applyNumberFormat="1" applyFont="1" applyFill="1" applyBorder="1" applyAlignment="1">
      <alignment horizontal="center" vertical="top" shrinkToFit="1"/>
    </xf>
    <xf numFmtId="1" fontId="3" fillId="0" borderId="5" xfId="0" applyNumberFormat="1" applyFont="1" applyFill="1" applyBorder="1" applyAlignment="1">
      <alignment horizontal="center" vertical="top" shrinkToFit="1"/>
    </xf>
    <xf numFmtId="1" fontId="3" fillId="0" borderId="6" xfId="0" applyNumberFormat="1" applyFont="1" applyFill="1" applyBorder="1" applyAlignment="1">
      <alignment horizontal="center" vertical="top" shrinkToFit="1"/>
    </xf>
    <xf numFmtId="1" fontId="3" fillId="0" borderId="7" xfId="0" applyNumberFormat="1" applyFont="1" applyFill="1" applyBorder="1" applyAlignment="1">
      <alignment horizontal="center" vertical="top" shrinkToFi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164" fontId="3" fillId="0" borderId="3" xfId="0" applyNumberFormat="1" applyFont="1" applyFill="1" applyBorder="1" applyAlignment="1">
      <alignment horizontal="center" vertical="top" shrinkToFit="1"/>
    </xf>
    <xf numFmtId="1" fontId="3" fillId="0" borderId="0" xfId="0" applyNumberFormat="1" applyFont="1" applyFill="1" applyBorder="1" applyAlignment="1">
      <alignment horizontal="center" vertical="top" shrinkToFit="1"/>
    </xf>
    <xf numFmtId="0" fontId="2" fillId="0" borderId="0" xfId="0" applyFont="1" applyFill="1" applyBorder="1" applyAlignment="1">
      <alignment horizontal="center" vertical="top" wrapText="1"/>
    </xf>
    <xf numFmtId="164" fontId="3" fillId="0" borderId="0" xfId="0" applyNumberFormat="1" applyFont="1" applyFill="1" applyBorder="1" applyAlignment="1">
      <alignment horizontal="center" vertical="top" shrinkToFit="1"/>
    </xf>
    <xf numFmtId="0" fontId="2" fillId="0" borderId="0" xfId="0" applyFont="1" applyFill="1" applyBorder="1" applyAlignment="1">
      <alignment horizontal="left" vertical="top" wrapText="1"/>
    </xf>
    <xf numFmtId="1" fontId="3" fillId="0" borderId="8" xfId="0" applyNumberFormat="1" applyFont="1" applyFill="1" applyBorder="1" applyAlignment="1">
      <alignment horizontal="center" vertical="top" shrinkToFit="1"/>
    </xf>
    <xf numFmtId="1" fontId="3" fillId="0" borderId="9" xfId="0" applyNumberFormat="1" applyFont="1" applyFill="1" applyBorder="1" applyAlignment="1">
      <alignment horizontal="center" vertical="top" shrinkToFit="1"/>
    </xf>
    <xf numFmtId="1" fontId="3" fillId="0" borderId="10" xfId="0" applyNumberFormat="1" applyFont="1" applyFill="1" applyBorder="1" applyAlignment="1">
      <alignment horizontal="center" vertical="top" shrinkToFit="1"/>
    </xf>
    <xf numFmtId="0" fontId="2" fillId="0" borderId="29"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24" xfId="0" applyFont="1" applyFill="1" applyBorder="1" applyAlignment="1">
      <alignment horizontal="left" vertical="top" wrapText="1"/>
    </xf>
    <xf numFmtId="0" fontId="2" fillId="0" borderId="23" xfId="0" applyFont="1" applyFill="1" applyBorder="1" applyAlignment="1">
      <alignment horizontal="center" vertical="top" wrapText="1"/>
    </xf>
    <xf numFmtId="0" fontId="2" fillId="0" borderId="25" xfId="0" applyFont="1" applyFill="1" applyBorder="1" applyAlignment="1">
      <alignment horizontal="center" vertical="top" wrapText="1"/>
    </xf>
    <xf numFmtId="0" fontId="2" fillId="0" borderId="24" xfId="0" applyFont="1" applyFill="1" applyBorder="1" applyAlignment="1">
      <alignment horizontal="center" vertical="top" wrapText="1"/>
    </xf>
    <xf numFmtId="0" fontId="2" fillId="0" borderId="2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8" xfId="0" applyFont="1" applyFill="1" applyBorder="1" applyAlignment="1">
      <alignment horizontal="left" vertical="top" wrapText="1"/>
    </xf>
    <xf numFmtId="164" fontId="3" fillId="0" borderId="23" xfId="0" applyNumberFormat="1" applyFont="1" applyFill="1" applyBorder="1" applyAlignment="1">
      <alignment horizontal="center" vertical="top" shrinkToFit="1"/>
    </xf>
    <xf numFmtId="164" fontId="3" fillId="0" borderId="24" xfId="0" applyNumberFormat="1" applyFont="1" applyFill="1" applyBorder="1" applyAlignment="1">
      <alignment horizontal="center" vertical="top" shrinkToFit="1"/>
    </xf>
    <xf numFmtId="1" fontId="3" fillId="0" borderId="23" xfId="0" applyNumberFormat="1" applyFont="1" applyFill="1" applyBorder="1" applyAlignment="1">
      <alignment horizontal="center" vertical="top" shrinkToFit="1"/>
    </xf>
    <xf numFmtId="1" fontId="3" fillId="0" borderId="24" xfId="0" applyNumberFormat="1" applyFont="1" applyFill="1" applyBorder="1" applyAlignment="1">
      <alignment horizontal="center" vertical="top" shrinkToFit="1"/>
    </xf>
    <xf numFmtId="0" fontId="2" fillId="0" borderId="8"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0" xfId="0" applyFont="1" applyFill="1" applyBorder="1" applyAlignment="1">
      <alignment horizontal="center" vertical="top" wrapText="1"/>
    </xf>
    <xf numFmtId="164" fontId="3" fillId="0" borderId="8" xfId="0" applyNumberFormat="1" applyFont="1" applyFill="1" applyBorder="1" applyAlignment="1">
      <alignment horizontal="center" vertical="top" shrinkToFit="1"/>
    </xf>
    <xf numFmtId="164" fontId="3" fillId="0" borderId="10" xfId="0" applyNumberFormat="1" applyFont="1" applyFill="1" applyBorder="1" applyAlignment="1">
      <alignment horizontal="center" vertical="top" shrinkToFit="1"/>
    </xf>
    <xf numFmtId="0" fontId="2" fillId="0" borderId="34" xfId="0" applyFont="1" applyFill="1" applyBorder="1" applyAlignment="1">
      <alignment horizontal="center" vertical="top" wrapText="1"/>
    </xf>
    <xf numFmtId="0" fontId="2" fillId="0" borderId="23" xfId="0" applyFont="1" applyFill="1" applyBorder="1" applyAlignment="1">
      <alignment horizontal="left" vertical="top" wrapText="1"/>
    </xf>
    <xf numFmtId="1" fontId="3" fillId="0" borderId="33" xfId="0" applyNumberFormat="1" applyFont="1" applyFill="1" applyBorder="1" applyAlignment="1">
      <alignment horizontal="center" vertical="top" shrinkToFit="1"/>
    </xf>
    <xf numFmtId="0" fontId="2" fillId="0" borderId="30" xfId="0" applyFont="1" applyFill="1" applyBorder="1" applyAlignment="1">
      <alignment horizontal="left" vertical="top" wrapText="1"/>
    </xf>
    <xf numFmtId="0" fontId="2" fillId="0" borderId="32"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0" borderId="30" xfId="0" applyFont="1" applyFill="1" applyBorder="1" applyAlignment="1">
      <alignment horizontal="center" vertical="top" wrapText="1"/>
    </xf>
    <xf numFmtId="0" fontId="2" fillId="0" borderId="32" xfId="0" applyFont="1" applyFill="1" applyBorder="1" applyAlignment="1">
      <alignment horizontal="center" vertical="top" wrapText="1"/>
    </xf>
    <xf numFmtId="0" fontId="2" fillId="0" borderId="31" xfId="0" applyFont="1" applyFill="1" applyBorder="1" applyAlignment="1">
      <alignment horizontal="center" vertical="top" wrapText="1"/>
    </xf>
    <xf numFmtId="164" fontId="3" fillId="0" borderId="30" xfId="0" applyNumberFormat="1" applyFont="1" applyFill="1" applyBorder="1" applyAlignment="1">
      <alignment horizontal="center" vertical="top" shrinkToFit="1"/>
    </xf>
    <xf numFmtId="164" fontId="3" fillId="0" borderId="31" xfId="0" applyNumberFormat="1" applyFont="1" applyFill="1" applyBorder="1" applyAlignment="1">
      <alignment horizontal="center" vertical="top" shrinkToFit="1"/>
    </xf>
    <xf numFmtId="1" fontId="3" fillId="0" borderId="30" xfId="0" applyNumberFormat="1" applyFont="1" applyFill="1" applyBorder="1" applyAlignment="1">
      <alignment horizontal="center" vertical="top" shrinkToFit="1"/>
    </xf>
    <xf numFmtId="1" fontId="3" fillId="0" borderId="31" xfId="0" applyNumberFormat="1" applyFont="1" applyFill="1" applyBorder="1" applyAlignment="1">
      <alignment horizontal="center" vertical="top" shrinkToFit="1"/>
    </xf>
    <xf numFmtId="1" fontId="3" fillId="0" borderId="37" xfId="0" applyNumberFormat="1" applyFont="1" applyFill="1" applyBorder="1" applyAlignment="1">
      <alignment horizontal="center" vertical="top" shrinkToFit="1"/>
    </xf>
    <xf numFmtId="1" fontId="3" fillId="0" borderId="39" xfId="0" applyNumberFormat="1" applyFont="1" applyFill="1" applyBorder="1" applyAlignment="1">
      <alignment horizontal="center" vertical="top" shrinkToFit="1"/>
    </xf>
    <xf numFmtId="1" fontId="3" fillId="0" borderId="38" xfId="0" applyNumberFormat="1" applyFont="1" applyFill="1" applyBorder="1" applyAlignment="1">
      <alignment horizontal="center" vertical="top" shrinkToFit="1"/>
    </xf>
    <xf numFmtId="0" fontId="2" fillId="0" borderId="37" xfId="0" applyFont="1" applyFill="1" applyBorder="1" applyAlignment="1">
      <alignment horizontal="left" vertical="top" wrapText="1"/>
    </xf>
    <xf numFmtId="0" fontId="2" fillId="0" borderId="39" xfId="0" applyFont="1" applyFill="1" applyBorder="1" applyAlignment="1">
      <alignment horizontal="left" vertical="top" wrapText="1"/>
    </xf>
    <xf numFmtId="0" fontId="2" fillId="0" borderId="38" xfId="0" applyFont="1" applyFill="1" applyBorder="1" applyAlignment="1">
      <alignment horizontal="left" vertical="top" wrapText="1"/>
    </xf>
    <xf numFmtId="0" fontId="2" fillId="0" borderId="37" xfId="0" applyFont="1" applyFill="1" applyBorder="1" applyAlignment="1">
      <alignment horizontal="center" vertical="top" wrapText="1"/>
    </xf>
    <xf numFmtId="0" fontId="2" fillId="0" borderId="39" xfId="0" applyFont="1" applyFill="1" applyBorder="1" applyAlignment="1">
      <alignment horizontal="center" vertical="top" wrapText="1"/>
    </xf>
    <xf numFmtId="0" fontId="2" fillId="0" borderId="38" xfId="0" applyFont="1" applyFill="1" applyBorder="1" applyAlignment="1">
      <alignment horizontal="center" vertical="top" wrapText="1"/>
    </xf>
    <xf numFmtId="164" fontId="3" fillId="0" borderId="37" xfId="0" applyNumberFormat="1" applyFont="1" applyFill="1" applyBorder="1" applyAlignment="1">
      <alignment horizontal="center" vertical="top" shrinkToFit="1"/>
    </xf>
    <xf numFmtId="164" fontId="3" fillId="0" borderId="38" xfId="0" applyNumberFormat="1" applyFont="1" applyFill="1" applyBorder="1" applyAlignment="1">
      <alignment horizontal="center" vertical="top" shrinkToFit="1"/>
    </xf>
    <xf numFmtId="1" fontId="3" fillId="0" borderId="16" xfId="0" applyNumberFormat="1" applyFont="1" applyFill="1" applyBorder="1" applyAlignment="1">
      <alignment horizontal="center" vertical="top" shrinkToFit="1"/>
    </xf>
    <xf numFmtId="1" fontId="3" fillId="0" borderId="35" xfId="0" applyNumberFormat="1" applyFont="1" applyFill="1" applyBorder="1" applyAlignment="1">
      <alignment horizontal="center" vertical="top" shrinkToFit="1"/>
    </xf>
    <xf numFmtId="1" fontId="3" fillId="0" borderId="17" xfId="0" applyNumberFormat="1" applyFont="1" applyFill="1" applyBorder="1" applyAlignment="1">
      <alignment horizontal="center" vertical="top" shrinkToFit="1"/>
    </xf>
    <xf numFmtId="1" fontId="3" fillId="0" borderId="18" xfId="0" applyNumberFormat="1" applyFont="1" applyFill="1" applyBorder="1" applyAlignment="1">
      <alignment horizontal="center" vertical="top" shrinkToFit="1"/>
    </xf>
    <xf numFmtId="1" fontId="3" fillId="0" borderId="36" xfId="0" applyNumberFormat="1" applyFont="1" applyFill="1" applyBorder="1" applyAlignment="1">
      <alignment horizontal="center" vertical="top" shrinkToFit="1"/>
    </xf>
    <xf numFmtId="1" fontId="3" fillId="0" borderId="19" xfId="0" applyNumberFormat="1" applyFont="1" applyFill="1" applyBorder="1" applyAlignment="1">
      <alignment horizontal="center" vertical="top" shrinkToFit="1"/>
    </xf>
    <xf numFmtId="0" fontId="2" fillId="0" borderId="16" xfId="0" applyFont="1" applyFill="1" applyBorder="1" applyAlignment="1">
      <alignment horizontal="center" vertical="top" wrapText="1"/>
    </xf>
    <xf numFmtId="0" fontId="2" fillId="0" borderId="35" xfId="0" applyFont="1" applyFill="1" applyBorder="1" applyAlignment="1">
      <alignment horizontal="center" vertical="top" wrapText="1"/>
    </xf>
    <xf numFmtId="0" fontId="2" fillId="0" borderId="17" xfId="0" applyFont="1" applyFill="1" applyBorder="1" applyAlignment="1">
      <alignment horizontal="center" vertical="top" wrapText="1"/>
    </xf>
    <xf numFmtId="0" fontId="2" fillId="0" borderId="18" xfId="0" applyFont="1" applyFill="1" applyBorder="1" applyAlignment="1">
      <alignment horizontal="center" vertical="top" wrapText="1"/>
    </xf>
    <xf numFmtId="0" fontId="2" fillId="0" borderId="36" xfId="0" applyFont="1" applyFill="1" applyBorder="1" applyAlignment="1">
      <alignment horizontal="center" vertical="top" wrapText="1"/>
    </xf>
    <xf numFmtId="0" fontId="2" fillId="0" borderId="19" xfId="0" applyFont="1" applyFill="1" applyBorder="1" applyAlignment="1">
      <alignment horizontal="center" vertical="top" wrapText="1"/>
    </xf>
    <xf numFmtId="0" fontId="2" fillId="0" borderId="16" xfId="0" applyFont="1" applyFill="1" applyBorder="1" applyAlignment="1">
      <alignment horizontal="left" vertical="top" wrapText="1"/>
    </xf>
    <xf numFmtId="0" fontId="2" fillId="0" borderId="35"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20" xfId="0" applyFont="1" applyFill="1" applyBorder="1" applyAlignment="1">
      <alignment horizontal="center" vertical="top" wrapText="1"/>
    </xf>
    <xf numFmtId="0" fontId="2" fillId="0" borderId="21" xfId="0" applyFont="1" applyFill="1" applyBorder="1" applyAlignment="1">
      <alignment horizontal="center" vertical="top" wrapText="1"/>
    </xf>
    <xf numFmtId="164" fontId="3" fillId="0" borderId="16" xfId="0" applyNumberFormat="1" applyFont="1" applyFill="1" applyBorder="1" applyAlignment="1">
      <alignment horizontal="center" vertical="top" shrinkToFit="1"/>
    </xf>
    <xf numFmtId="164" fontId="3" fillId="0" borderId="17" xfId="0" applyNumberFormat="1" applyFont="1" applyFill="1" applyBorder="1" applyAlignment="1">
      <alignment horizontal="center" vertical="top" shrinkToFit="1"/>
    </xf>
    <xf numFmtId="164" fontId="3" fillId="0" borderId="18" xfId="0" applyNumberFormat="1" applyFont="1" applyFill="1" applyBorder="1" applyAlignment="1">
      <alignment horizontal="center" vertical="top" shrinkToFit="1"/>
    </xf>
    <xf numFmtId="164" fontId="3" fillId="0" borderId="19" xfId="0" applyNumberFormat="1" applyFont="1" applyFill="1" applyBorder="1" applyAlignment="1">
      <alignment horizontal="center" vertical="top" shrinkToFit="1"/>
    </xf>
    <xf numFmtId="49" fontId="3" fillId="0" borderId="8" xfId="0" applyNumberFormat="1" applyFont="1" applyFill="1" applyBorder="1" applyAlignment="1">
      <alignment horizontal="center" vertical="top" shrinkToFit="1"/>
    </xf>
    <xf numFmtId="49" fontId="3" fillId="0" borderId="10" xfId="0" applyNumberFormat="1" applyFont="1" applyFill="1" applyBorder="1" applyAlignment="1">
      <alignment horizontal="center" vertical="top" shrinkToFit="1"/>
    </xf>
    <xf numFmtId="1" fontId="3" fillId="0" borderId="32" xfId="0" applyNumberFormat="1" applyFont="1" applyFill="1" applyBorder="1" applyAlignment="1">
      <alignment horizontal="center" vertical="top" shrinkToFit="1"/>
    </xf>
    <xf numFmtId="0" fontId="2" fillId="0" borderId="40" xfId="0" applyFont="1" applyFill="1" applyBorder="1" applyAlignment="1">
      <alignment horizontal="left" vertical="top" wrapText="1"/>
    </xf>
    <xf numFmtId="0" fontId="3" fillId="0" borderId="0" xfId="0" applyFont="1" applyFill="1" applyAlignment="1">
      <alignment horizontal="left" vertical="top"/>
    </xf>
    <xf numFmtId="0" fontId="3" fillId="0" borderId="6" xfId="0" applyFont="1" applyFill="1" applyBorder="1" applyAlignment="1">
      <alignment horizontal="left" vertical="top"/>
    </xf>
    <xf numFmtId="2" fontId="3" fillId="0" borderId="11" xfId="0" applyNumberFormat="1" applyFont="1" applyFill="1" applyBorder="1" applyAlignment="1">
      <alignment horizontal="center" vertical="top" shrinkToFit="1"/>
    </xf>
    <xf numFmtId="2" fontId="3" fillId="0" borderId="12" xfId="0" applyNumberFormat="1" applyFont="1" applyFill="1" applyBorder="1" applyAlignment="1">
      <alignment horizontal="center" vertical="top" shrinkToFit="1"/>
    </xf>
    <xf numFmtId="0" fontId="3" fillId="0" borderId="13" xfId="0" applyFont="1" applyFill="1" applyBorder="1" applyAlignment="1">
      <alignment horizontal="center" vertical="top" wrapText="1"/>
    </xf>
    <xf numFmtId="0" fontId="3" fillId="0" borderId="0" xfId="0" applyFont="1" applyFill="1" applyAlignment="1">
      <alignment horizontal="center" vertical="top" wrapText="1"/>
    </xf>
    <xf numFmtId="0" fontId="3" fillId="0" borderId="13" xfId="0" applyFont="1" applyFill="1" applyBorder="1" applyAlignment="1">
      <alignment horizontal="center" vertical="top"/>
    </xf>
    <xf numFmtId="0" fontId="3" fillId="0" borderId="0" xfId="0" applyFont="1" applyFill="1" applyAlignment="1">
      <alignment horizontal="center" vertical="top"/>
    </xf>
    <xf numFmtId="49" fontId="3" fillId="0" borderId="13" xfId="0" applyNumberFormat="1" applyFont="1" applyFill="1" applyBorder="1" applyAlignment="1">
      <alignment horizontal="center" vertical="top" wrapText="1"/>
    </xf>
    <xf numFmtId="49" fontId="3" fillId="0" borderId="0" xfId="0" applyNumberFormat="1" applyFont="1" applyFill="1" applyAlignment="1">
      <alignment horizontal="center"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8"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10" xfId="0" applyFont="1" applyFill="1" applyBorder="1" applyAlignment="1">
      <alignment horizontal="center" vertical="top" wrapText="1"/>
    </xf>
    <xf numFmtId="49" fontId="4" fillId="0" borderId="13" xfId="0" applyNumberFormat="1" applyFont="1" applyFill="1" applyBorder="1" applyAlignment="1">
      <alignment horizontal="center" vertical="top" wrapText="1"/>
    </xf>
    <xf numFmtId="49" fontId="4" fillId="0" borderId="0" xfId="0" applyNumberFormat="1" applyFont="1" applyFill="1" applyAlignment="1">
      <alignment horizontal="center" vertical="top" wrapText="1"/>
    </xf>
    <xf numFmtId="2" fontId="3" fillId="0" borderId="8" xfId="0" applyNumberFormat="1" applyFont="1" applyFill="1" applyBorder="1" applyAlignment="1">
      <alignment horizontal="center" vertical="top" shrinkToFit="1"/>
    </xf>
    <xf numFmtId="2" fontId="3" fillId="0" borderId="10" xfId="0" applyNumberFormat="1" applyFont="1" applyFill="1" applyBorder="1" applyAlignment="1">
      <alignment horizontal="center" vertical="top" shrinkToFit="1"/>
    </xf>
    <xf numFmtId="1" fontId="3" fillId="0" borderId="8" xfId="0" applyNumberFormat="1" applyFont="1" applyFill="1" applyBorder="1" applyAlignment="1">
      <alignment horizontal="left" vertical="top" indent="1" shrinkToFit="1"/>
    </xf>
    <xf numFmtId="1" fontId="3" fillId="0" borderId="9" xfId="0" applyNumberFormat="1" applyFont="1" applyFill="1" applyBorder="1" applyAlignment="1">
      <alignment horizontal="left" vertical="top" indent="1" shrinkToFit="1"/>
    </xf>
    <xf numFmtId="1" fontId="3" fillId="0" borderId="10" xfId="0" applyNumberFormat="1" applyFont="1" applyFill="1" applyBorder="1" applyAlignment="1">
      <alignment horizontal="left" vertical="top" indent="1" shrinkToFit="1"/>
    </xf>
    <xf numFmtId="0" fontId="2" fillId="0" borderId="8" xfId="0" applyFont="1" applyFill="1" applyBorder="1" applyAlignment="1">
      <alignment horizontal="left" vertical="top" wrapText="1" indent="1"/>
    </xf>
    <xf numFmtId="0" fontId="2" fillId="0" borderId="9" xfId="0" applyFont="1" applyFill="1" applyBorder="1" applyAlignment="1">
      <alignment horizontal="left" vertical="top" wrapText="1" indent="1"/>
    </xf>
    <xf numFmtId="0" fontId="2" fillId="0" borderId="10" xfId="0" applyFont="1" applyFill="1" applyBorder="1" applyAlignment="1">
      <alignment horizontal="left" vertical="top" wrapText="1" indent="1"/>
    </xf>
    <xf numFmtId="1" fontId="2" fillId="0" borderId="8" xfId="0" applyNumberFormat="1" applyFont="1" applyFill="1" applyBorder="1" applyAlignment="1">
      <alignment horizontal="center" vertical="top" wrapText="1"/>
    </xf>
    <xf numFmtId="1" fontId="2" fillId="0" borderId="10" xfId="0" applyNumberFormat="1" applyFont="1" applyFill="1" applyBorder="1" applyAlignment="1">
      <alignment horizontal="center" vertical="top" wrapText="1"/>
    </xf>
    <xf numFmtId="1" fontId="3" fillId="0" borderId="8" xfId="0" applyNumberFormat="1" applyFont="1" applyFill="1" applyBorder="1" applyAlignment="1">
      <alignment horizontal="center" vertical="top" wrapText="1"/>
    </xf>
    <xf numFmtId="1" fontId="3" fillId="0" borderId="10" xfId="0" applyNumberFormat="1" applyFont="1" applyFill="1" applyBorder="1" applyAlignment="1">
      <alignment horizontal="center" vertical="top" wrapText="1"/>
    </xf>
    <xf numFmtId="0" fontId="2" fillId="0" borderId="8" xfId="0" applyFont="1" applyFill="1" applyBorder="1" applyAlignment="1">
      <alignment horizontal="right" vertical="top" wrapText="1" indent="1"/>
    </xf>
    <xf numFmtId="0" fontId="2" fillId="0" borderId="9" xfId="0" applyFont="1" applyFill="1" applyBorder="1" applyAlignment="1">
      <alignment horizontal="right" vertical="top" wrapText="1" indent="1"/>
    </xf>
    <xf numFmtId="0" fontId="2" fillId="0" borderId="10" xfId="0" applyFont="1" applyFill="1" applyBorder="1" applyAlignment="1">
      <alignment horizontal="right" vertical="top" wrapText="1" indent="1"/>
    </xf>
    <xf numFmtId="1" fontId="3" fillId="0" borderId="8" xfId="0" applyNumberFormat="1" applyFont="1" applyFill="1" applyBorder="1" applyAlignment="1">
      <alignment horizontal="right" vertical="top" indent="1" shrinkToFit="1"/>
    </xf>
    <xf numFmtId="1" fontId="3" fillId="0" borderId="9" xfId="0" applyNumberFormat="1" applyFont="1" applyFill="1" applyBorder="1" applyAlignment="1">
      <alignment horizontal="right" vertical="top" indent="1" shrinkToFit="1"/>
    </xf>
    <xf numFmtId="1" fontId="3" fillId="0" borderId="10" xfId="0" applyNumberFormat="1" applyFont="1" applyFill="1" applyBorder="1" applyAlignment="1">
      <alignment horizontal="right" vertical="top" indent="1" shrinkToFit="1"/>
    </xf>
    <xf numFmtId="0" fontId="3" fillId="0" borderId="8" xfId="0" applyFont="1" applyFill="1" applyBorder="1" applyAlignment="1">
      <alignment horizontal="left" vertical="top" wrapText="1" indent="1"/>
    </xf>
    <xf numFmtId="0" fontId="3" fillId="0" borderId="9" xfId="0" applyFont="1" applyFill="1" applyBorder="1" applyAlignment="1">
      <alignment horizontal="left" vertical="top" wrapText="1" indent="1"/>
    </xf>
    <xf numFmtId="0" fontId="3" fillId="0" borderId="10" xfId="0" applyFont="1" applyFill="1" applyBorder="1" applyAlignment="1">
      <alignment horizontal="left" vertical="top" wrapText="1" indent="1"/>
    </xf>
    <xf numFmtId="0" fontId="2" fillId="0" borderId="8" xfId="0" applyFont="1" applyFill="1" applyBorder="1" applyAlignment="1">
      <alignment horizontal="right" vertical="top" wrapText="1" indent="2"/>
    </xf>
    <xf numFmtId="0" fontId="2" fillId="0" borderId="9" xfId="0" applyFont="1" applyFill="1" applyBorder="1" applyAlignment="1">
      <alignment horizontal="right" vertical="top" wrapText="1" indent="2"/>
    </xf>
    <xf numFmtId="0" fontId="2" fillId="0" borderId="10" xfId="0" applyFont="1" applyFill="1" applyBorder="1" applyAlignment="1">
      <alignment horizontal="right" vertical="top" wrapText="1" indent="2"/>
    </xf>
    <xf numFmtId="49" fontId="3" fillId="0" borderId="8" xfId="0" applyNumberFormat="1" applyFont="1" applyFill="1" applyBorder="1" applyAlignment="1">
      <alignment horizontal="center" vertical="top" wrapText="1"/>
    </xf>
    <xf numFmtId="49" fontId="3" fillId="0" borderId="10" xfId="0" applyNumberFormat="1"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12" xfId="0" applyFont="1" applyFill="1" applyBorder="1" applyAlignment="1">
      <alignment horizontal="center" vertical="top" wrapText="1"/>
    </xf>
    <xf numFmtId="0" fontId="4" fillId="0" borderId="13" xfId="0" applyFont="1" applyFill="1" applyBorder="1" applyAlignment="1">
      <alignment horizontal="center" vertical="center"/>
    </xf>
    <xf numFmtId="0" fontId="4" fillId="0" borderId="0" xfId="0" applyFont="1" applyFill="1" applyAlignment="1">
      <alignment horizontal="center" vertical="center"/>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1" xfId="0" applyFont="1" applyFill="1" applyBorder="1" applyAlignment="1">
      <alignment vertical="center" wrapText="1"/>
    </xf>
    <xf numFmtId="0" fontId="2" fillId="0" borderId="12"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13" xfId="0" applyFont="1" applyFill="1" applyBorder="1" applyAlignment="1">
      <alignment horizontal="center" vertical="top" wrapText="1"/>
    </xf>
    <xf numFmtId="0" fontId="4" fillId="0" borderId="0" xfId="0" applyFont="1" applyFill="1" applyAlignment="1">
      <alignment horizontal="center" vertical="top" wrapText="1"/>
    </xf>
    <xf numFmtId="0" fontId="2" fillId="0" borderId="11" xfId="0" applyFont="1" applyFill="1" applyBorder="1" applyAlignment="1">
      <alignment vertical="top" wrapText="1"/>
    </xf>
    <xf numFmtId="0" fontId="2" fillId="0" borderId="12" xfId="0" applyFont="1" applyFill="1" applyBorder="1" applyAlignment="1">
      <alignment vertical="top" wrapText="1"/>
    </xf>
    <xf numFmtId="1" fontId="3" fillId="0" borderId="13" xfId="0" applyNumberFormat="1" applyFont="1" applyFill="1" applyBorder="1" applyAlignment="1">
      <alignment horizontal="center" vertical="top" shrinkToFit="1"/>
    </xf>
    <xf numFmtId="1" fontId="3" fillId="0" borderId="26" xfId="0" applyNumberFormat="1" applyFont="1" applyFill="1" applyBorder="1" applyAlignment="1">
      <alignment horizontal="center" vertical="top" shrinkToFi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0" borderId="5"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1" fontId="3" fillId="0" borderId="20" xfId="0" applyNumberFormat="1" applyFont="1" applyFill="1" applyBorder="1" applyAlignment="1">
      <alignment horizontal="center" vertical="top" shrinkToFit="1"/>
    </xf>
    <xf numFmtId="1" fontId="3" fillId="0" borderId="21" xfId="0" applyNumberFormat="1" applyFont="1" applyFill="1" applyBorder="1" applyAlignment="1">
      <alignment horizontal="center" vertical="top" shrinkToFit="1"/>
    </xf>
    <xf numFmtId="2" fontId="3" fillId="0" borderId="20" xfId="0" applyNumberFormat="1" applyFont="1" applyFill="1" applyBorder="1" applyAlignment="1">
      <alignment horizontal="center" vertical="top" shrinkToFit="1"/>
    </xf>
    <xf numFmtId="2" fontId="3" fillId="0" borderId="21" xfId="0" applyNumberFormat="1" applyFont="1" applyFill="1" applyBorder="1" applyAlignment="1">
      <alignment horizontal="center" vertical="top" shrinkToFit="1"/>
    </xf>
    <xf numFmtId="0" fontId="2" fillId="0" borderId="22" xfId="0" applyFont="1" applyFill="1" applyBorder="1" applyAlignment="1">
      <alignment vertical="top" wrapText="1"/>
    </xf>
    <xf numFmtId="0" fontId="2" fillId="0" borderId="21" xfId="0" applyFont="1" applyFill="1" applyBorder="1" applyAlignment="1">
      <alignment vertical="top" wrapText="1"/>
    </xf>
    <xf numFmtId="164" fontId="3" fillId="0" borderId="2" xfId="0" applyNumberFormat="1" applyFont="1" applyFill="1" applyBorder="1" applyAlignment="1">
      <alignment horizontal="center" vertical="top" shrinkToFit="1"/>
    </xf>
    <xf numFmtId="164" fontId="3" fillId="0" borderId="4" xfId="0" applyNumberFormat="1" applyFont="1" applyFill="1" applyBorder="1" applyAlignment="1">
      <alignment horizontal="center" vertical="top" shrinkToFit="1"/>
    </xf>
    <xf numFmtId="164" fontId="3" fillId="0" borderId="5" xfId="0" applyNumberFormat="1" applyFont="1" applyFill="1" applyBorder="1" applyAlignment="1">
      <alignment horizontal="center" vertical="top" shrinkToFit="1"/>
    </xf>
    <xf numFmtId="164" fontId="3" fillId="0" borderId="7" xfId="0" applyNumberFormat="1" applyFont="1" applyFill="1" applyBorder="1" applyAlignment="1">
      <alignment horizontal="center" vertical="top" shrinkToFit="1"/>
    </xf>
    <xf numFmtId="0" fontId="3" fillId="0" borderId="27" xfId="0" applyFont="1" applyFill="1" applyBorder="1" applyAlignment="1">
      <alignment vertical="top" wrapText="1"/>
    </xf>
    <xf numFmtId="1" fontId="3" fillId="0" borderId="27" xfId="0" applyNumberFormat="1" applyFont="1" applyFill="1" applyBorder="1" applyAlignment="1">
      <alignment horizontal="center" vertical="top" shrinkToFit="1"/>
    </xf>
    <xf numFmtId="0" fontId="3" fillId="0" borderId="11" xfId="0" applyFont="1" applyFill="1" applyBorder="1" applyAlignment="1">
      <alignment horizontal="left" vertical="top" wrapText="1"/>
    </xf>
    <xf numFmtId="0" fontId="3" fillId="0" borderId="12" xfId="0" applyFont="1" applyFill="1" applyBorder="1" applyAlignment="1">
      <alignment horizontal="left" vertical="top" wrapText="1"/>
    </xf>
    <xf numFmtId="0" fontId="0" fillId="0" borderId="0" xfId="0" applyAlignment="1">
      <alignment horizontal="left" vertical="top"/>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ukteplo2022@mail.ru,%20+7%20(818)%20534-69-85,%20+7%20(818)%20534-00-91,%20+7%20(818)%20534-69-85" TargetMode="External"/><Relationship Id="rId2" Type="http://schemas.openxmlformats.org/officeDocument/2006/relationships/hyperlink" Target="mailto:naotex@yandex.ru" TargetMode="External"/><Relationship Id="rId1" Type="http://schemas.openxmlformats.org/officeDocument/2006/relationships/hyperlink" Target="mailto:oos@sevmeteo.ru"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94"/>
  <sheetViews>
    <sheetView tabSelected="1" view="pageBreakPreview" zoomScaleNormal="100" zoomScaleSheetLayoutView="100" workbookViewId="0">
      <pane ySplit="14" topLeftCell="A387" activePane="bottomLeft" state="frozen"/>
      <selection pane="bottomLeft" activeCell="AG390" sqref="AG390"/>
    </sheetView>
  </sheetViews>
  <sheetFormatPr defaultRowHeight="12.75" x14ac:dyDescent="0.2"/>
  <cols>
    <col min="1" max="2" width="2.1640625" style="30" customWidth="1"/>
    <col min="3" max="3" width="1.1640625" style="30" customWidth="1"/>
    <col min="4" max="4" width="8" style="30" customWidth="1"/>
    <col min="5" max="5" width="1.1640625" style="30" customWidth="1"/>
    <col min="6" max="6" width="2.1640625" style="30" customWidth="1"/>
    <col min="7" max="7" width="5.83203125" style="30" customWidth="1"/>
    <col min="8" max="8" width="4.1640625" style="30" customWidth="1"/>
    <col min="9" max="10" width="1.1640625" style="30" customWidth="1"/>
    <col min="11" max="11" width="3.33203125" style="30" customWidth="1"/>
    <col min="12" max="12" width="1.1640625" style="30" customWidth="1"/>
    <col min="13" max="14" width="2.1640625" style="30" customWidth="1"/>
    <col min="15" max="15" width="11.1640625" style="30" customWidth="1"/>
    <col min="16" max="16" width="14.33203125" style="30" customWidth="1"/>
    <col min="17" max="17" width="6.83203125" style="30" customWidth="1"/>
    <col min="18" max="18" width="11.33203125" style="30" customWidth="1"/>
    <col min="19" max="19" width="8" style="34" customWidth="1"/>
    <col min="20" max="20" width="9.33203125" style="34" customWidth="1"/>
    <col min="21" max="21" width="2.1640625" style="34" customWidth="1"/>
    <col min="22" max="22" width="3.33203125" style="34" customWidth="1"/>
    <col min="23" max="23" width="4.6640625" style="34" customWidth="1"/>
    <col min="24" max="24" width="2.1640625" style="34" customWidth="1"/>
    <col min="25" max="25" width="5.83203125" style="34" customWidth="1"/>
    <col min="26" max="26" width="2.1640625" style="34" customWidth="1"/>
    <col min="27" max="27" width="7.6640625" style="34" customWidth="1"/>
    <col min="28" max="31" width="8.1640625" style="34" customWidth="1"/>
    <col min="32" max="32" width="12.6640625" style="34" customWidth="1"/>
    <col min="33" max="33" width="22" style="48" customWidth="1"/>
    <col min="34" max="35" width="11.33203125" style="3" hidden="1" customWidth="1"/>
    <col min="36" max="16384" width="9.33203125" style="3"/>
  </cols>
  <sheetData>
    <row r="1" spans="1:35" x14ac:dyDescent="0.2">
      <c r="AC1" s="163" t="s">
        <v>1082</v>
      </c>
      <c r="AD1" s="163"/>
      <c r="AE1" s="163"/>
      <c r="AF1" s="163"/>
      <c r="AG1" s="163"/>
    </row>
    <row r="2" spans="1:35" s="51" customFormat="1" x14ac:dyDescent="0.2">
      <c r="S2" s="52"/>
      <c r="T2" s="52"/>
      <c r="U2" s="52"/>
      <c r="V2" s="52"/>
      <c r="W2" s="52"/>
      <c r="X2" s="52"/>
      <c r="Y2" s="52"/>
      <c r="Z2" s="52"/>
      <c r="AA2" s="52"/>
      <c r="AB2" s="52"/>
      <c r="AC2" s="163" t="s">
        <v>1097</v>
      </c>
      <c r="AD2" s="262"/>
      <c r="AE2" s="262"/>
      <c r="AF2" s="262"/>
      <c r="AG2" s="262"/>
    </row>
    <row r="3" spans="1:35" s="51" customFormat="1" x14ac:dyDescent="0.2">
      <c r="S3" s="52"/>
      <c r="T3" s="52"/>
      <c r="U3" s="52"/>
      <c r="V3" s="52"/>
      <c r="W3" s="52"/>
      <c r="X3" s="52"/>
      <c r="Y3" s="52"/>
      <c r="Z3" s="52"/>
      <c r="AA3" s="52"/>
      <c r="AB3" s="52"/>
      <c r="AC3" s="163" t="s">
        <v>1083</v>
      </c>
      <c r="AD3" s="262"/>
      <c r="AE3" s="262"/>
      <c r="AF3" s="262"/>
      <c r="AG3" s="262"/>
    </row>
    <row r="4" spans="1:35" s="51" customFormat="1" x14ac:dyDescent="0.2">
      <c r="S4" s="52"/>
      <c r="T4" s="52"/>
      <c r="U4" s="52"/>
      <c r="V4" s="52"/>
      <c r="W4" s="52"/>
      <c r="X4" s="52"/>
      <c r="Y4" s="52"/>
      <c r="Z4" s="52"/>
      <c r="AA4" s="52"/>
      <c r="AB4" s="52"/>
      <c r="AC4" s="163" t="s">
        <v>1084</v>
      </c>
      <c r="AD4" s="262"/>
      <c r="AE4" s="262"/>
      <c r="AF4" s="262"/>
      <c r="AG4" s="262"/>
    </row>
    <row r="5" spans="1:35" s="51" customFormat="1" x14ac:dyDescent="0.2">
      <c r="S5" s="52"/>
      <c r="T5" s="52"/>
      <c r="U5" s="52"/>
      <c r="V5" s="52"/>
      <c r="W5" s="52"/>
      <c r="X5" s="52"/>
      <c r="Y5" s="52"/>
      <c r="Z5" s="52"/>
      <c r="AA5" s="52"/>
      <c r="AB5" s="52"/>
      <c r="AC5" s="163" t="s">
        <v>1099</v>
      </c>
      <c r="AD5" s="262"/>
      <c r="AE5" s="262"/>
      <c r="AF5" s="262"/>
      <c r="AG5" s="262"/>
    </row>
    <row r="6" spans="1:35" s="51" customFormat="1" x14ac:dyDescent="0.2">
      <c r="S6" s="52"/>
      <c r="T6" s="52"/>
      <c r="U6" s="52"/>
      <c r="V6" s="52"/>
      <c r="W6" s="52"/>
      <c r="X6" s="52"/>
      <c r="Y6" s="52"/>
      <c r="Z6" s="52"/>
      <c r="AA6" s="52"/>
      <c r="AB6" s="52"/>
    </row>
    <row r="7" spans="1:35" s="51" customFormat="1" x14ac:dyDescent="0.2">
      <c r="S7" s="52"/>
      <c r="T7" s="52"/>
      <c r="U7" s="52"/>
      <c r="V7" s="52"/>
      <c r="W7" s="52"/>
      <c r="X7" s="52"/>
      <c r="Y7" s="52"/>
      <c r="Z7" s="52"/>
      <c r="AA7" s="52"/>
      <c r="AB7" s="52"/>
      <c r="AC7" s="163" t="s">
        <v>1096</v>
      </c>
      <c r="AD7" s="262"/>
      <c r="AE7" s="262"/>
      <c r="AF7" s="262"/>
      <c r="AG7" s="262"/>
    </row>
    <row r="8" spans="1:35" x14ac:dyDescent="0.2">
      <c r="AC8" s="163" t="s">
        <v>1095</v>
      </c>
      <c r="AD8" s="163"/>
      <c r="AE8" s="163"/>
      <c r="AF8" s="163"/>
      <c r="AG8" s="163"/>
    </row>
    <row r="9" spans="1:35" x14ac:dyDescent="0.2">
      <c r="AC9" s="163" t="s">
        <v>1084</v>
      </c>
      <c r="AD9" s="163"/>
      <c r="AE9" s="163"/>
      <c r="AF9" s="163"/>
      <c r="AG9" s="163"/>
    </row>
    <row r="10" spans="1:35" ht="19.5" customHeight="1" x14ac:dyDescent="0.2">
      <c r="AC10" s="163" t="s">
        <v>1098</v>
      </c>
      <c r="AD10" s="163"/>
      <c r="AE10" s="163"/>
      <c r="AF10" s="163"/>
      <c r="AG10" s="163"/>
    </row>
    <row r="11" spans="1:35" ht="3" customHeight="1" x14ac:dyDescent="0.2">
      <c r="A11" s="163"/>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row>
    <row r="12" spans="1:35" ht="3" customHeight="1" x14ac:dyDescent="0.2">
      <c r="A12" s="164"/>
      <c r="B12" s="16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row>
    <row r="13" spans="1:35" ht="12.75" customHeight="1" x14ac:dyDescent="0.2">
      <c r="A13" s="213" t="s">
        <v>21</v>
      </c>
      <c r="B13" s="214"/>
      <c r="C13" s="215"/>
      <c r="D13" s="211" t="s">
        <v>16</v>
      </c>
      <c r="E13" s="219"/>
      <c r="F13" s="219"/>
      <c r="G13" s="219"/>
      <c r="H13" s="219"/>
      <c r="I13" s="219"/>
      <c r="J13" s="212"/>
      <c r="K13" s="220" t="s">
        <v>17</v>
      </c>
      <c r="L13" s="221"/>
      <c r="M13" s="221"/>
      <c r="N13" s="221"/>
      <c r="O13" s="222"/>
      <c r="P13" s="220" t="s">
        <v>18</v>
      </c>
      <c r="Q13" s="222"/>
      <c r="R13" s="211" t="s">
        <v>19</v>
      </c>
      <c r="S13" s="219"/>
      <c r="T13" s="219"/>
      <c r="U13" s="219"/>
      <c r="V13" s="219"/>
      <c r="W13" s="219"/>
      <c r="X13" s="219"/>
      <c r="Y13" s="219"/>
      <c r="Z13" s="219"/>
      <c r="AA13" s="219"/>
      <c r="AB13" s="219"/>
      <c r="AC13" s="219"/>
      <c r="AD13" s="219"/>
      <c r="AE13" s="219"/>
      <c r="AF13" s="212"/>
      <c r="AG13" s="226" t="s">
        <v>20</v>
      </c>
      <c r="AH13" s="4"/>
      <c r="AI13" s="4"/>
    </row>
    <row r="14" spans="1:35" ht="103.5" customHeight="1" x14ac:dyDescent="0.2">
      <c r="A14" s="216"/>
      <c r="B14" s="217"/>
      <c r="C14" s="218"/>
      <c r="D14" s="211" t="s">
        <v>22</v>
      </c>
      <c r="E14" s="219"/>
      <c r="F14" s="219"/>
      <c r="G14" s="212"/>
      <c r="H14" s="228" t="s">
        <v>23</v>
      </c>
      <c r="I14" s="229"/>
      <c r="J14" s="230"/>
      <c r="K14" s="223"/>
      <c r="L14" s="224"/>
      <c r="M14" s="224"/>
      <c r="N14" s="224"/>
      <c r="O14" s="225"/>
      <c r="P14" s="223"/>
      <c r="Q14" s="225"/>
      <c r="R14" s="5" t="s">
        <v>24</v>
      </c>
      <c r="S14" s="5" t="s">
        <v>25</v>
      </c>
      <c r="T14" s="211" t="s">
        <v>832</v>
      </c>
      <c r="U14" s="212"/>
      <c r="V14" s="211" t="s">
        <v>833</v>
      </c>
      <c r="W14" s="219"/>
      <c r="X14" s="212"/>
      <c r="Y14" s="211" t="s">
        <v>758</v>
      </c>
      <c r="Z14" s="212"/>
      <c r="AA14" s="39" t="s">
        <v>782</v>
      </c>
      <c r="AB14" s="5" t="s">
        <v>789</v>
      </c>
      <c r="AC14" s="39" t="s">
        <v>783</v>
      </c>
      <c r="AD14" s="5" t="s">
        <v>790</v>
      </c>
      <c r="AE14" s="5" t="s">
        <v>788</v>
      </c>
      <c r="AF14" s="5" t="s">
        <v>26</v>
      </c>
      <c r="AG14" s="227"/>
      <c r="AH14" s="209" t="s">
        <v>762</v>
      </c>
      <c r="AI14" s="210"/>
    </row>
    <row r="15" spans="1:35" ht="51" customHeight="1" x14ac:dyDescent="0.2">
      <c r="A15" s="89">
        <v>1</v>
      </c>
      <c r="B15" s="90"/>
      <c r="C15" s="91"/>
      <c r="D15" s="101" t="s">
        <v>27</v>
      </c>
      <c r="E15" s="99"/>
      <c r="F15" s="99"/>
      <c r="G15" s="100"/>
      <c r="H15" s="89">
        <v>1</v>
      </c>
      <c r="I15" s="90"/>
      <c r="J15" s="91"/>
      <c r="K15" s="101" t="s">
        <v>15</v>
      </c>
      <c r="L15" s="99"/>
      <c r="M15" s="99"/>
      <c r="N15" s="99"/>
      <c r="O15" s="100"/>
      <c r="P15" s="101" t="s">
        <v>28</v>
      </c>
      <c r="Q15" s="100"/>
      <c r="R15" s="1" t="s">
        <v>1</v>
      </c>
      <c r="S15" s="11">
        <v>1</v>
      </c>
      <c r="T15" s="106" t="s">
        <v>759</v>
      </c>
      <c r="U15" s="108"/>
      <c r="V15" s="106" t="s">
        <v>29</v>
      </c>
      <c r="W15" s="107"/>
      <c r="X15" s="108"/>
      <c r="Y15" s="89">
        <v>2</v>
      </c>
      <c r="Z15" s="91"/>
      <c r="AA15" s="28">
        <v>1</v>
      </c>
      <c r="AB15" s="28">
        <v>3</v>
      </c>
      <c r="AC15" s="28">
        <v>1</v>
      </c>
      <c r="AD15" s="35">
        <v>3</v>
      </c>
      <c r="AE15" s="35">
        <f>AD15*AC15</f>
        <v>3</v>
      </c>
      <c r="AF15" s="2">
        <f>AB15+AD15</f>
        <v>6</v>
      </c>
      <c r="AG15" s="44" t="s">
        <v>30</v>
      </c>
    </row>
    <row r="16" spans="1:35" ht="51" customHeight="1" x14ac:dyDescent="0.2">
      <c r="A16" s="89">
        <v>2</v>
      </c>
      <c r="B16" s="90"/>
      <c r="C16" s="91"/>
      <c r="D16" s="101" t="s">
        <v>27</v>
      </c>
      <c r="E16" s="99"/>
      <c r="F16" s="99"/>
      <c r="G16" s="100"/>
      <c r="H16" s="89">
        <v>2</v>
      </c>
      <c r="I16" s="90"/>
      <c r="J16" s="91"/>
      <c r="K16" s="101" t="s">
        <v>15</v>
      </c>
      <c r="L16" s="99"/>
      <c r="M16" s="99"/>
      <c r="N16" s="99"/>
      <c r="O16" s="100"/>
      <c r="P16" s="101" t="s">
        <v>31</v>
      </c>
      <c r="Q16" s="100"/>
      <c r="R16" s="1" t="s">
        <v>1</v>
      </c>
      <c r="S16" s="11">
        <v>1</v>
      </c>
      <c r="T16" s="106" t="s">
        <v>32</v>
      </c>
      <c r="U16" s="108"/>
      <c r="V16" s="106" t="s">
        <v>29</v>
      </c>
      <c r="W16" s="107"/>
      <c r="X16" s="108"/>
      <c r="Y16" s="89">
        <v>1</v>
      </c>
      <c r="Z16" s="91"/>
      <c r="AA16" s="28"/>
      <c r="AB16" s="28"/>
      <c r="AC16" s="28">
        <v>1</v>
      </c>
      <c r="AD16" s="35">
        <v>0.75</v>
      </c>
      <c r="AE16" s="35">
        <f>AD16*AC16</f>
        <v>0.75</v>
      </c>
      <c r="AF16" s="2">
        <f>AC16*AD16</f>
        <v>0.75</v>
      </c>
      <c r="AG16" s="44" t="s">
        <v>30</v>
      </c>
    </row>
    <row r="17" spans="1:35" ht="51" customHeight="1" x14ac:dyDescent="0.2">
      <c r="A17" s="89">
        <v>3</v>
      </c>
      <c r="B17" s="90"/>
      <c r="C17" s="91"/>
      <c r="D17" s="101" t="s">
        <v>27</v>
      </c>
      <c r="E17" s="99"/>
      <c r="F17" s="99"/>
      <c r="G17" s="100"/>
      <c r="H17" s="89">
        <v>6</v>
      </c>
      <c r="I17" s="90"/>
      <c r="J17" s="91"/>
      <c r="K17" s="101" t="s">
        <v>15</v>
      </c>
      <c r="L17" s="99"/>
      <c r="M17" s="99"/>
      <c r="N17" s="99"/>
      <c r="O17" s="100"/>
      <c r="P17" s="101" t="s">
        <v>33</v>
      </c>
      <c r="Q17" s="100"/>
      <c r="R17" s="1" t="s">
        <v>1</v>
      </c>
      <c r="S17" s="11">
        <v>2</v>
      </c>
      <c r="T17" s="106" t="s">
        <v>761</v>
      </c>
      <c r="U17" s="108"/>
      <c r="V17" s="106" t="s">
        <v>29</v>
      </c>
      <c r="W17" s="107"/>
      <c r="X17" s="108"/>
      <c r="Y17" s="89">
        <v>2</v>
      </c>
      <c r="Z17" s="91"/>
      <c r="AA17" s="28">
        <v>1</v>
      </c>
      <c r="AB17" s="28">
        <v>3</v>
      </c>
      <c r="AC17" s="28">
        <v>1</v>
      </c>
      <c r="AD17" s="35">
        <v>3</v>
      </c>
      <c r="AE17" s="35">
        <f t="shared" ref="AE17:AE81" si="0">AD17*AC17</f>
        <v>3</v>
      </c>
      <c r="AF17" s="2">
        <f t="shared" ref="AF17" si="1">AB17+AD17</f>
        <v>6</v>
      </c>
      <c r="AG17" s="44" t="s">
        <v>30</v>
      </c>
    </row>
    <row r="18" spans="1:35" ht="51" customHeight="1" x14ac:dyDescent="0.2">
      <c r="A18" s="89">
        <v>4</v>
      </c>
      <c r="B18" s="90"/>
      <c r="C18" s="91"/>
      <c r="D18" s="101" t="s">
        <v>27</v>
      </c>
      <c r="E18" s="99"/>
      <c r="F18" s="99"/>
      <c r="G18" s="100"/>
      <c r="H18" s="89">
        <v>12</v>
      </c>
      <c r="I18" s="90"/>
      <c r="J18" s="91"/>
      <c r="K18" s="101" t="s">
        <v>15</v>
      </c>
      <c r="L18" s="99"/>
      <c r="M18" s="99"/>
      <c r="N18" s="99"/>
      <c r="O18" s="100"/>
      <c r="P18" s="101" t="s">
        <v>34</v>
      </c>
      <c r="Q18" s="100"/>
      <c r="R18" s="1" t="s">
        <v>1</v>
      </c>
      <c r="S18" s="11">
        <v>1</v>
      </c>
      <c r="T18" s="106" t="s">
        <v>35</v>
      </c>
      <c r="U18" s="108"/>
      <c r="V18" s="106" t="s">
        <v>29</v>
      </c>
      <c r="W18" s="107"/>
      <c r="X18" s="108"/>
      <c r="Y18" s="89">
        <v>2</v>
      </c>
      <c r="Z18" s="91"/>
      <c r="AA18" s="28"/>
      <c r="AB18" s="28"/>
      <c r="AC18" s="28">
        <v>2</v>
      </c>
      <c r="AD18" s="35">
        <v>0.75</v>
      </c>
      <c r="AE18" s="35">
        <f t="shared" si="0"/>
        <v>1.5</v>
      </c>
      <c r="AF18" s="2">
        <f>AC18*AD18</f>
        <v>1.5</v>
      </c>
      <c r="AG18" s="44" t="s">
        <v>30</v>
      </c>
    </row>
    <row r="19" spans="1:35" ht="51" customHeight="1" x14ac:dyDescent="0.2">
      <c r="A19" s="89">
        <v>5</v>
      </c>
      <c r="B19" s="90"/>
      <c r="C19" s="91"/>
      <c r="D19" s="101" t="s">
        <v>27</v>
      </c>
      <c r="E19" s="99"/>
      <c r="F19" s="99"/>
      <c r="G19" s="100"/>
      <c r="H19" s="89">
        <v>5</v>
      </c>
      <c r="I19" s="90"/>
      <c r="J19" s="91"/>
      <c r="K19" s="173" t="s">
        <v>36</v>
      </c>
      <c r="L19" s="174"/>
      <c r="M19" s="174"/>
      <c r="N19" s="174"/>
      <c r="O19" s="175"/>
      <c r="P19" s="101" t="s">
        <v>37</v>
      </c>
      <c r="Q19" s="100"/>
      <c r="R19" s="1" t="s">
        <v>38</v>
      </c>
      <c r="S19" s="42" t="s">
        <v>39</v>
      </c>
      <c r="T19" s="106" t="s">
        <v>39</v>
      </c>
      <c r="U19" s="108"/>
      <c r="V19" s="106" t="s">
        <v>40</v>
      </c>
      <c r="W19" s="107"/>
      <c r="X19" s="108"/>
      <c r="Y19" s="89">
        <v>1</v>
      </c>
      <c r="Z19" s="91"/>
      <c r="AA19" s="28"/>
      <c r="AB19" s="28"/>
      <c r="AC19" s="28">
        <v>1</v>
      </c>
      <c r="AD19" s="35">
        <v>0.75</v>
      </c>
      <c r="AE19" s="35">
        <f t="shared" si="0"/>
        <v>0.75</v>
      </c>
      <c r="AF19" s="2">
        <f>AC19*AD19</f>
        <v>0.75</v>
      </c>
      <c r="AG19" s="45" t="s">
        <v>41</v>
      </c>
    </row>
    <row r="20" spans="1:35" ht="51" customHeight="1" x14ac:dyDescent="0.2">
      <c r="A20" s="89">
        <v>6</v>
      </c>
      <c r="B20" s="90"/>
      <c r="C20" s="91"/>
      <c r="D20" s="101" t="s">
        <v>27</v>
      </c>
      <c r="E20" s="99"/>
      <c r="F20" s="99"/>
      <c r="G20" s="100"/>
      <c r="H20" s="106" t="s">
        <v>42</v>
      </c>
      <c r="I20" s="107"/>
      <c r="J20" s="108"/>
      <c r="K20" s="101" t="s">
        <v>15</v>
      </c>
      <c r="L20" s="99"/>
      <c r="M20" s="99"/>
      <c r="N20" s="99"/>
      <c r="O20" s="100"/>
      <c r="P20" s="101" t="s">
        <v>763</v>
      </c>
      <c r="Q20" s="100"/>
      <c r="R20" s="1" t="s">
        <v>1</v>
      </c>
      <c r="S20" s="11">
        <v>2</v>
      </c>
      <c r="T20" s="106" t="s">
        <v>764</v>
      </c>
      <c r="U20" s="108"/>
      <c r="V20" s="106" t="s">
        <v>29</v>
      </c>
      <c r="W20" s="107"/>
      <c r="X20" s="108"/>
      <c r="Y20" s="89">
        <v>2</v>
      </c>
      <c r="Z20" s="91"/>
      <c r="AA20" s="28">
        <v>1</v>
      </c>
      <c r="AB20" s="28">
        <v>3</v>
      </c>
      <c r="AC20" s="28">
        <v>1</v>
      </c>
      <c r="AD20" s="35">
        <v>3</v>
      </c>
      <c r="AE20" s="35">
        <f t="shared" si="0"/>
        <v>3</v>
      </c>
      <c r="AF20" s="2">
        <f>AB20+AD20</f>
        <v>6</v>
      </c>
      <c r="AG20" s="44" t="s">
        <v>30</v>
      </c>
      <c r="AH20" s="179" t="s">
        <v>767</v>
      </c>
      <c r="AI20" s="172"/>
    </row>
    <row r="21" spans="1:35" ht="51" customHeight="1" x14ac:dyDescent="0.2">
      <c r="A21" s="89">
        <v>7</v>
      </c>
      <c r="B21" s="90"/>
      <c r="C21" s="91"/>
      <c r="D21" s="101" t="s">
        <v>27</v>
      </c>
      <c r="E21" s="99"/>
      <c r="F21" s="99"/>
      <c r="G21" s="100"/>
      <c r="H21" s="106" t="s">
        <v>43</v>
      </c>
      <c r="I21" s="107"/>
      <c r="J21" s="108"/>
      <c r="K21" s="101" t="s">
        <v>15</v>
      </c>
      <c r="L21" s="99"/>
      <c r="M21" s="99"/>
      <c r="N21" s="99"/>
      <c r="O21" s="100"/>
      <c r="P21" s="101" t="s">
        <v>44</v>
      </c>
      <c r="Q21" s="100"/>
      <c r="R21" s="1" t="s">
        <v>1</v>
      </c>
      <c r="S21" s="11">
        <v>2</v>
      </c>
      <c r="T21" s="106" t="s">
        <v>765</v>
      </c>
      <c r="U21" s="108"/>
      <c r="V21" s="106" t="s">
        <v>29</v>
      </c>
      <c r="W21" s="107"/>
      <c r="X21" s="108"/>
      <c r="Y21" s="89">
        <v>3</v>
      </c>
      <c r="Z21" s="91"/>
      <c r="AA21" s="28">
        <v>1</v>
      </c>
      <c r="AB21" s="28">
        <v>3</v>
      </c>
      <c r="AC21" s="28">
        <v>2</v>
      </c>
      <c r="AD21" s="35">
        <v>3</v>
      </c>
      <c r="AE21" s="35">
        <f t="shared" si="0"/>
        <v>6</v>
      </c>
      <c r="AF21" s="2">
        <f>AB21+AC21*AD21</f>
        <v>9</v>
      </c>
      <c r="AG21" s="44" t="s">
        <v>30</v>
      </c>
    </row>
    <row r="22" spans="1:35" ht="55.5" customHeight="1" x14ac:dyDescent="0.2">
      <c r="A22" s="89">
        <v>8</v>
      </c>
      <c r="B22" s="90"/>
      <c r="C22" s="91"/>
      <c r="D22" s="101" t="s">
        <v>27</v>
      </c>
      <c r="E22" s="99"/>
      <c r="F22" s="99"/>
      <c r="G22" s="100"/>
      <c r="H22" s="106" t="s">
        <v>45</v>
      </c>
      <c r="I22" s="107"/>
      <c r="J22" s="108"/>
      <c r="K22" s="101" t="s">
        <v>46</v>
      </c>
      <c r="L22" s="99"/>
      <c r="M22" s="99"/>
      <c r="N22" s="99"/>
      <c r="O22" s="100"/>
      <c r="P22" s="101" t="s">
        <v>47</v>
      </c>
      <c r="Q22" s="100"/>
      <c r="R22" s="1" t="s">
        <v>1</v>
      </c>
      <c r="S22" s="11">
        <v>1</v>
      </c>
      <c r="T22" s="106" t="s">
        <v>48</v>
      </c>
      <c r="U22" s="108"/>
      <c r="V22" s="106" t="s">
        <v>29</v>
      </c>
      <c r="W22" s="107"/>
      <c r="X22" s="108"/>
      <c r="Y22" s="89">
        <v>2</v>
      </c>
      <c r="Z22" s="91"/>
      <c r="AA22" s="28"/>
      <c r="AB22" s="28"/>
      <c r="AC22" s="28">
        <v>2</v>
      </c>
      <c r="AD22" s="35">
        <v>0.75</v>
      </c>
      <c r="AE22" s="35">
        <f t="shared" si="0"/>
        <v>1.5</v>
      </c>
      <c r="AF22" s="2">
        <f>AC22*AD22</f>
        <v>1.5</v>
      </c>
      <c r="AG22" s="45" t="s">
        <v>1041</v>
      </c>
    </row>
    <row r="23" spans="1:35" ht="51" customHeight="1" x14ac:dyDescent="0.2">
      <c r="A23" s="89">
        <v>9</v>
      </c>
      <c r="B23" s="90"/>
      <c r="C23" s="91"/>
      <c r="D23" s="101" t="s">
        <v>27</v>
      </c>
      <c r="E23" s="99"/>
      <c r="F23" s="99"/>
      <c r="G23" s="100"/>
      <c r="H23" s="106" t="s">
        <v>49</v>
      </c>
      <c r="I23" s="107"/>
      <c r="J23" s="108"/>
      <c r="K23" s="101" t="s">
        <v>15</v>
      </c>
      <c r="L23" s="99"/>
      <c r="M23" s="99"/>
      <c r="N23" s="99"/>
      <c r="O23" s="100"/>
      <c r="P23" s="101" t="s">
        <v>50</v>
      </c>
      <c r="Q23" s="100"/>
      <c r="R23" s="1" t="s">
        <v>1</v>
      </c>
      <c r="S23" s="11">
        <v>1</v>
      </c>
      <c r="T23" s="89" t="s">
        <v>760</v>
      </c>
      <c r="U23" s="91"/>
      <c r="V23" s="106" t="s">
        <v>29</v>
      </c>
      <c r="W23" s="107"/>
      <c r="X23" s="108"/>
      <c r="Y23" s="89">
        <v>2</v>
      </c>
      <c r="Z23" s="91"/>
      <c r="AA23" s="28">
        <v>1</v>
      </c>
      <c r="AB23" s="28">
        <v>3</v>
      </c>
      <c r="AC23" s="28">
        <v>1</v>
      </c>
      <c r="AD23" s="35">
        <v>3</v>
      </c>
      <c r="AE23" s="35">
        <f t="shared" si="0"/>
        <v>3</v>
      </c>
      <c r="AF23" s="2">
        <f>AE23+AB23</f>
        <v>6</v>
      </c>
      <c r="AG23" s="44" t="s">
        <v>30</v>
      </c>
    </row>
    <row r="24" spans="1:35" ht="39.75" customHeight="1" x14ac:dyDescent="0.2">
      <c r="A24" s="58">
        <v>10</v>
      </c>
      <c r="B24" s="59"/>
      <c r="C24" s="60"/>
      <c r="D24" s="70" t="s">
        <v>51</v>
      </c>
      <c r="E24" s="71"/>
      <c r="F24" s="71"/>
      <c r="G24" s="72"/>
      <c r="H24" s="70" t="s">
        <v>52</v>
      </c>
      <c r="I24" s="71"/>
      <c r="J24" s="72"/>
      <c r="K24" s="70" t="s">
        <v>15</v>
      </c>
      <c r="L24" s="71"/>
      <c r="M24" s="71"/>
      <c r="N24" s="71"/>
      <c r="O24" s="72"/>
      <c r="P24" s="64" t="s">
        <v>53</v>
      </c>
      <c r="Q24" s="66"/>
      <c r="R24" s="207" t="s">
        <v>397</v>
      </c>
      <c r="S24" s="54">
        <v>2</v>
      </c>
      <c r="T24" s="70" t="s">
        <v>769</v>
      </c>
      <c r="U24" s="72"/>
      <c r="V24" s="70" t="s">
        <v>29</v>
      </c>
      <c r="W24" s="71"/>
      <c r="X24" s="72"/>
      <c r="Y24" s="58">
        <v>2</v>
      </c>
      <c r="Z24" s="60"/>
      <c r="AA24" s="54">
        <v>1</v>
      </c>
      <c r="AB24" s="54">
        <v>3</v>
      </c>
      <c r="AC24" s="28">
        <v>1</v>
      </c>
      <c r="AD24" s="35">
        <v>3.5</v>
      </c>
      <c r="AE24" s="35">
        <f t="shared" si="0"/>
        <v>3.5</v>
      </c>
      <c r="AF24" s="2">
        <f>AB24+AD24</f>
        <v>6.5</v>
      </c>
      <c r="AG24" s="56" t="s">
        <v>30</v>
      </c>
    </row>
    <row r="25" spans="1:35" s="16" customFormat="1" ht="39.75" customHeight="1" x14ac:dyDescent="0.2">
      <c r="A25" s="61"/>
      <c r="B25" s="62"/>
      <c r="C25" s="63"/>
      <c r="D25" s="73"/>
      <c r="E25" s="74"/>
      <c r="F25" s="74"/>
      <c r="G25" s="75"/>
      <c r="H25" s="73"/>
      <c r="I25" s="74"/>
      <c r="J25" s="75"/>
      <c r="K25" s="73"/>
      <c r="L25" s="74"/>
      <c r="M25" s="74"/>
      <c r="N25" s="74"/>
      <c r="O25" s="75"/>
      <c r="P25" s="67"/>
      <c r="Q25" s="69"/>
      <c r="R25" s="208"/>
      <c r="S25" s="55"/>
      <c r="T25" s="73"/>
      <c r="U25" s="75"/>
      <c r="V25" s="73"/>
      <c r="W25" s="74"/>
      <c r="X25" s="75"/>
      <c r="Y25" s="61"/>
      <c r="Z25" s="63"/>
      <c r="AA25" s="55"/>
      <c r="AB25" s="55"/>
      <c r="AC25" s="28" t="s">
        <v>1038</v>
      </c>
      <c r="AD25" s="35">
        <v>8</v>
      </c>
      <c r="AE25" s="35">
        <v>8</v>
      </c>
      <c r="AF25" s="2">
        <v>8</v>
      </c>
      <c r="AG25" s="57"/>
    </row>
    <row r="26" spans="1:35" ht="51" customHeight="1" x14ac:dyDescent="0.2">
      <c r="A26" s="89">
        <v>11</v>
      </c>
      <c r="B26" s="90"/>
      <c r="C26" s="91"/>
      <c r="D26" s="101" t="s">
        <v>51</v>
      </c>
      <c r="E26" s="99"/>
      <c r="F26" s="99"/>
      <c r="G26" s="100"/>
      <c r="H26" s="106" t="s">
        <v>54</v>
      </c>
      <c r="I26" s="107"/>
      <c r="J26" s="108"/>
      <c r="K26" s="101" t="s">
        <v>15</v>
      </c>
      <c r="L26" s="99"/>
      <c r="M26" s="99"/>
      <c r="N26" s="99"/>
      <c r="O26" s="100"/>
      <c r="P26" s="173" t="s">
        <v>55</v>
      </c>
      <c r="Q26" s="175"/>
      <c r="R26" s="1" t="s">
        <v>815</v>
      </c>
      <c r="S26" s="11" t="s">
        <v>39</v>
      </c>
      <c r="T26" s="106" t="s">
        <v>821</v>
      </c>
      <c r="U26" s="108"/>
      <c r="V26" s="106" t="s">
        <v>29</v>
      </c>
      <c r="W26" s="107"/>
      <c r="X26" s="108"/>
      <c r="Y26" s="89">
        <v>1</v>
      </c>
      <c r="Z26" s="91"/>
      <c r="AA26" s="28"/>
      <c r="AB26" s="28"/>
      <c r="AC26" s="28">
        <v>1</v>
      </c>
      <c r="AD26" s="35">
        <v>3.5</v>
      </c>
      <c r="AE26" s="35">
        <f t="shared" si="0"/>
        <v>3.5</v>
      </c>
      <c r="AF26" s="2">
        <f>AE26</f>
        <v>3.5</v>
      </c>
      <c r="AG26" s="44" t="s">
        <v>30</v>
      </c>
    </row>
    <row r="27" spans="1:35" ht="51" customHeight="1" x14ac:dyDescent="0.2">
      <c r="A27" s="89">
        <v>12</v>
      </c>
      <c r="B27" s="90"/>
      <c r="C27" s="91"/>
      <c r="D27" s="101" t="s">
        <v>51</v>
      </c>
      <c r="E27" s="99"/>
      <c r="F27" s="99"/>
      <c r="G27" s="100"/>
      <c r="H27" s="106" t="s">
        <v>49</v>
      </c>
      <c r="I27" s="107"/>
      <c r="J27" s="108"/>
      <c r="K27" s="101" t="s">
        <v>15</v>
      </c>
      <c r="L27" s="99"/>
      <c r="M27" s="99"/>
      <c r="N27" s="99"/>
      <c r="O27" s="100"/>
      <c r="P27" s="101" t="s">
        <v>57</v>
      </c>
      <c r="Q27" s="100"/>
      <c r="R27" s="1" t="s">
        <v>1</v>
      </c>
      <c r="S27" s="11">
        <v>1</v>
      </c>
      <c r="T27" s="106" t="s">
        <v>58</v>
      </c>
      <c r="U27" s="108"/>
      <c r="V27" s="106" t="s">
        <v>29</v>
      </c>
      <c r="W27" s="107"/>
      <c r="X27" s="108"/>
      <c r="Y27" s="89">
        <v>2</v>
      </c>
      <c r="Z27" s="91"/>
      <c r="AA27" s="28"/>
      <c r="AB27" s="28"/>
      <c r="AC27" s="28">
        <v>2</v>
      </c>
      <c r="AD27" s="35">
        <v>0.75</v>
      </c>
      <c r="AE27" s="35">
        <f t="shared" si="0"/>
        <v>1.5</v>
      </c>
      <c r="AF27" s="2">
        <v>1.5</v>
      </c>
      <c r="AG27" s="45" t="s">
        <v>849</v>
      </c>
    </row>
    <row r="28" spans="1:35" ht="51" customHeight="1" x14ac:dyDescent="0.2">
      <c r="A28" s="89">
        <v>13</v>
      </c>
      <c r="B28" s="90"/>
      <c r="C28" s="91"/>
      <c r="D28" s="101" t="s">
        <v>59</v>
      </c>
      <c r="E28" s="99"/>
      <c r="F28" s="99"/>
      <c r="G28" s="100"/>
      <c r="H28" s="89">
        <v>5</v>
      </c>
      <c r="I28" s="90"/>
      <c r="J28" s="91"/>
      <c r="K28" s="101" t="s">
        <v>15</v>
      </c>
      <c r="L28" s="99"/>
      <c r="M28" s="99"/>
      <c r="N28" s="99"/>
      <c r="O28" s="100"/>
      <c r="P28" s="101" t="s">
        <v>60</v>
      </c>
      <c r="Q28" s="100"/>
      <c r="R28" s="1" t="s">
        <v>1</v>
      </c>
      <c r="S28" s="11">
        <v>2</v>
      </c>
      <c r="T28" s="176" t="s">
        <v>61</v>
      </c>
      <c r="U28" s="178"/>
      <c r="V28" s="106" t="s">
        <v>29</v>
      </c>
      <c r="W28" s="107"/>
      <c r="X28" s="108"/>
      <c r="Y28" s="89">
        <v>2</v>
      </c>
      <c r="Z28" s="91"/>
      <c r="AA28" s="28"/>
      <c r="AB28" s="28"/>
      <c r="AC28" s="28">
        <v>2</v>
      </c>
      <c r="AD28" s="35">
        <v>0.75</v>
      </c>
      <c r="AE28" s="35">
        <f t="shared" si="0"/>
        <v>1.5</v>
      </c>
      <c r="AF28" s="2">
        <v>1.5</v>
      </c>
      <c r="AG28" s="44" t="s">
        <v>30</v>
      </c>
    </row>
    <row r="29" spans="1:35" ht="51" customHeight="1" x14ac:dyDescent="0.2">
      <c r="A29" s="89">
        <v>14</v>
      </c>
      <c r="B29" s="90"/>
      <c r="C29" s="91"/>
      <c r="D29" s="101" t="s">
        <v>59</v>
      </c>
      <c r="E29" s="99"/>
      <c r="F29" s="99"/>
      <c r="G29" s="100"/>
      <c r="H29" s="89">
        <v>6</v>
      </c>
      <c r="I29" s="90"/>
      <c r="J29" s="91"/>
      <c r="K29" s="101" t="s">
        <v>15</v>
      </c>
      <c r="L29" s="99"/>
      <c r="M29" s="99"/>
      <c r="N29" s="99"/>
      <c r="O29" s="100"/>
      <c r="P29" s="101" t="s">
        <v>850</v>
      </c>
      <c r="Q29" s="100"/>
      <c r="R29" s="1" t="s">
        <v>771</v>
      </c>
      <c r="S29" s="11">
        <v>1</v>
      </c>
      <c r="T29" s="106" t="s">
        <v>822</v>
      </c>
      <c r="U29" s="108"/>
      <c r="V29" s="106" t="s">
        <v>29</v>
      </c>
      <c r="W29" s="107"/>
      <c r="X29" s="108"/>
      <c r="Y29" s="89">
        <v>1</v>
      </c>
      <c r="Z29" s="91"/>
      <c r="AA29" s="28"/>
      <c r="AB29" s="28"/>
      <c r="AC29" s="28">
        <v>1</v>
      </c>
      <c r="AD29" s="35">
        <v>3.5</v>
      </c>
      <c r="AE29" s="35">
        <f t="shared" si="0"/>
        <v>3.5</v>
      </c>
      <c r="AF29" s="2">
        <v>3.5</v>
      </c>
      <c r="AG29" s="45" t="s">
        <v>0</v>
      </c>
    </row>
    <row r="30" spans="1:35" ht="52.5" customHeight="1" x14ac:dyDescent="0.2">
      <c r="A30" s="89">
        <v>15</v>
      </c>
      <c r="B30" s="90"/>
      <c r="C30" s="91"/>
      <c r="D30" s="101" t="s">
        <v>59</v>
      </c>
      <c r="E30" s="99"/>
      <c r="F30" s="99"/>
      <c r="G30" s="100"/>
      <c r="H30" s="89">
        <v>22</v>
      </c>
      <c r="I30" s="90"/>
      <c r="J30" s="91"/>
      <c r="K30" s="173" t="s">
        <v>63</v>
      </c>
      <c r="L30" s="174"/>
      <c r="M30" s="174"/>
      <c r="N30" s="174"/>
      <c r="O30" s="175"/>
      <c r="P30" s="101" t="s">
        <v>64</v>
      </c>
      <c r="Q30" s="100"/>
      <c r="R30" s="1" t="s">
        <v>771</v>
      </c>
      <c r="S30" s="42">
        <v>1</v>
      </c>
      <c r="T30" s="106" t="s">
        <v>823</v>
      </c>
      <c r="U30" s="108"/>
      <c r="V30" s="106" t="s">
        <v>29</v>
      </c>
      <c r="W30" s="107"/>
      <c r="X30" s="108"/>
      <c r="Y30" s="89">
        <v>1</v>
      </c>
      <c r="Z30" s="91"/>
      <c r="AA30" s="28"/>
      <c r="AB30" s="28"/>
      <c r="AC30" s="28">
        <v>1</v>
      </c>
      <c r="AD30" s="35">
        <v>3.5</v>
      </c>
      <c r="AE30" s="35">
        <f t="shared" si="0"/>
        <v>3.5</v>
      </c>
      <c r="AF30" s="2">
        <v>3.5</v>
      </c>
      <c r="AG30" s="44" t="s">
        <v>66</v>
      </c>
    </row>
    <row r="31" spans="1:35" ht="51.75" customHeight="1" x14ac:dyDescent="0.2">
      <c r="A31" s="89">
        <v>16</v>
      </c>
      <c r="B31" s="90"/>
      <c r="C31" s="91"/>
      <c r="D31" s="101" t="s">
        <v>59</v>
      </c>
      <c r="E31" s="99"/>
      <c r="F31" s="99"/>
      <c r="G31" s="100"/>
      <c r="H31" s="89">
        <v>26</v>
      </c>
      <c r="I31" s="90"/>
      <c r="J31" s="91"/>
      <c r="K31" s="173" t="s">
        <v>67</v>
      </c>
      <c r="L31" s="174"/>
      <c r="M31" s="174"/>
      <c r="N31" s="174"/>
      <c r="O31" s="175"/>
      <c r="P31" s="173" t="s">
        <v>68</v>
      </c>
      <c r="Q31" s="175"/>
      <c r="R31" s="1" t="s">
        <v>771</v>
      </c>
      <c r="S31" s="42">
        <v>1</v>
      </c>
      <c r="T31" s="106" t="s">
        <v>824</v>
      </c>
      <c r="U31" s="108"/>
      <c r="V31" s="106" t="s">
        <v>29</v>
      </c>
      <c r="W31" s="107"/>
      <c r="X31" s="108"/>
      <c r="Y31" s="89">
        <v>4</v>
      </c>
      <c r="Z31" s="91"/>
      <c r="AA31" s="28"/>
      <c r="AB31" s="28"/>
      <c r="AC31" s="28">
        <v>4</v>
      </c>
      <c r="AD31" s="35">
        <v>0.75</v>
      </c>
      <c r="AE31" s="35">
        <f t="shared" si="0"/>
        <v>3</v>
      </c>
      <c r="AF31" s="2">
        <v>3</v>
      </c>
      <c r="AG31" s="44" t="s">
        <v>69</v>
      </c>
      <c r="AH31" s="169" t="s">
        <v>840</v>
      </c>
      <c r="AI31" s="170"/>
    </row>
    <row r="32" spans="1:35" ht="165.75" customHeight="1" x14ac:dyDescent="0.2">
      <c r="A32" s="89">
        <v>17</v>
      </c>
      <c r="B32" s="90"/>
      <c r="C32" s="91"/>
      <c r="D32" s="101" t="s">
        <v>59</v>
      </c>
      <c r="E32" s="99"/>
      <c r="F32" s="99"/>
      <c r="G32" s="100"/>
      <c r="H32" s="89">
        <v>30</v>
      </c>
      <c r="I32" s="90"/>
      <c r="J32" s="91"/>
      <c r="K32" s="101" t="s">
        <v>70</v>
      </c>
      <c r="L32" s="99"/>
      <c r="M32" s="99"/>
      <c r="N32" s="99"/>
      <c r="O32" s="100"/>
      <c r="P32" s="101" t="s">
        <v>71</v>
      </c>
      <c r="Q32" s="100"/>
      <c r="R32" s="1" t="s">
        <v>72</v>
      </c>
      <c r="S32" s="42" t="s">
        <v>39</v>
      </c>
      <c r="T32" s="106" t="s">
        <v>39</v>
      </c>
      <c r="U32" s="108"/>
      <c r="V32" s="106" t="s">
        <v>40</v>
      </c>
      <c r="W32" s="107"/>
      <c r="X32" s="108"/>
      <c r="Y32" s="89">
        <v>2</v>
      </c>
      <c r="Z32" s="91"/>
      <c r="AA32" s="28"/>
      <c r="AB32" s="28"/>
      <c r="AC32" s="28">
        <v>2</v>
      </c>
      <c r="AD32" s="35">
        <v>0.75</v>
      </c>
      <c r="AE32" s="35">
        <f t="shared" si="0"/>
        <v>1.5</v>
      </c>
      <c r="AF32" s="2">
        <v>1.5</v>
      </c>
      <c r="AG32" s="44" t="s">
        <v>73</v>
      </c>
    </row>
    <row r="33" spans="1:33" ht="51" customHeight="1" x14ac:dyDescent="0.2">
      <c r="A33" s="89">
        <v>18</v>
      </c>
      <c r="B33" s="90"/>
      <c r="C33" s="91"/>
      <c r="D33" s="101" t="s">
        <v>74</v>
      </c>
      <c r="E33" s="99"/>
      <c r="F33" s="99"/>
      <c r="G33" s="100"/>
      <c r="H33" s="89">
        <v>17</v>
      </c>
      <c r="I33" s="90"/>
      <c r="J33" s="91"/>
      <c r="K33" s="101" t="s">
        <v>15</v>
      </c>
      <c r="L33" s="99"/>
      <c r="M33" s="99"/>
      <c r="N33" s="99"/>
      <c r="O33" s="100"/>
      <c r="P33" s="101" t="s">
        <v>75</v>
      </c>
      <c r="Q33" s="100"/>
      <c r="R33" s="1" t="s">
        <v>1</v>
      </c>
      <c r="S33" s="11">
        <v>1</v>
      </c>
      <c r="T33" s="89" t="s">
        <v>760</v>
      </c>
      <c r="U33" s="91"/>
      <c r="V33" s="106" t="s">
        <v>29</v>
      </c>
      <c r="W33" s="107"/>
      <c r="X33" s="108"/>
      <c r="Y33" s="89">
        <v>2</v>
      </c>
      <c r="Z33" s="91"/>
      <c r="AA33" s="28">
        <v>1</v>
      </c>
      <c r="AB33" s="28">
        <v>3</v>
      </c>
      <c r="AC33" s="28">
        <v>1</v>
      </c>
      <c r="AD33" s="35">
        <v>3</v>
      </c>
      <c r="AE33" s="35">
        <f t="shared" si="0"/>
        <v>3</v>
      </c>
      <c r="AF33" s="2">
        <f>AB33+AD33</f>
        <v>6</v>
      </c>
      <c r="AG33" s="44" t="s">
        <v>30</v>
      </c>
    </row>
    <row r="34" spans="1:33" ht="25.5" customHeight="1" x14ac:dyDescent="0.2">
      <c r="A34" s="58">
        <v>19</v>
      </c>
      <c r="B34" s="59"/>
      <c r="C34" s="60"/>
      <c r="D34" s="76" t="s">
        <v>76</v>
      </c>
      <c r="E34" s="77"/>
      <c r="F34" s="77"/>
      <c r="G34" s="78"/>
      <c r="H34" s="58">
        <v>10</v>
      </c>
      <c r="I34" s="59"/>
      <c r="J34" s="60"/>
      <c r="K34" s="70" t="s">
        <v>15</v>
      </c>
      <c r="L34" s="71"/>
      <c r="M34" s="71"/>
      <c r="N34" s="71"/>
      <c r="O34" s="72"/>
      <c r="P34" s="64" t="s">
        <v>77</v>
      </c>
      <c r="Q34" s="66"/>
      <c r="R34" s="207" t="s">
        <v>771</v>
      </c>
      <c r="S34" s="54">
        <v>1</v>
      </c>
      <c r="T34" s="70" t="s">
        <v>770</v>
      </c>
      <c r="U34" s="72"/>
      <c r="V34" s="70" t="s">
        <v>29</v>
      </c>
      <c r="W34" s="71"/>
      <c r="X34" s="72"/>
      <c r="Y34" s="58">
        <v>6</v>
      </c>
      <c r="Z34" s="60"/>
      <c r="AA34" s="54">
        <v>1</v>
      </c>
      <c r="AB34" s="54">
        <v>3</v>
      </c>
      <c r="AC34" s="28">
        <v>4</v>
      </c>
      <c r="AD34" s="35">
        <v>3.5</v>
      </c>
      <c r="AE34" s="35">
        <f>AD34*AC34</f>
        <v>14</v>
      </c>
      <c r="AF34" s="165">
        <f>AB34+AD34*AC34+AD35*AC35</f>
        <v>20</v>
      </c>
      <c r="AG34" s="56" t="s">
        <v>30</v>
      </c>
    </row>
    <row r="35" spans="1:33" ht="24.75" customHeight="1" x14ac:dyDescent="0.2">
      <c r="A35" s="61"/>
      <c r="B35" s="62"/>
      <c r="C35" s="63"/>
      <c r="D35" s="79"/>
      <c r="E35" s="80"/>
      <c r="F35" s="80"/>
      <c r="G35" s="81"/>
      <c r="H35" s="61"/>
      <c r="I35" s="62"/>
      <c r="J35" s="63"/>
      <c r="K35" s="73"/>
      <c r="L35" s="74"/>
      <c r="M35" s="74"/>
      <c r="N35" s="74"/>
      <c r="O35" s="75"/>
      <c r="P35" s="67"/>
      <c r="Q35" s="69"/>
      <c r="R35" s="208"/>
      <c r="S35" s="55"/>
      <c r="T35" s="73"/>
      <c r="U35" s="75"/>
      <c r="V35" s="73"/>
      <c r="W35" s="74"/>
      <c r="X35" s="75"/>
      <c r="Y35" s="61"/>
      <c r="Z35" s="63"/>
      <c r="AA35" s="55"/>
      <c r="AB35" s="55"/>
      <c r="AC35" s="28">
        <v>1</v>
      </c>
      <c r="AD35" s="35">
        <v>3</v>
      </c>
      <c r="AE35" s="35">
        <f t="shared" si="0"/>
        <v>3</v>
      </c>
      <c r="AF35" s="166"/>
      <c r="AG35" s="57"/>
    </row>
    <row r="36" spans="1:33" ht="51" customHeight="1" x14ac:dyDescent="0.2">
      <c r="A36" s="89">
        <v>20</v>
      </c>
      <c r="B36" s="90"/>
      <c r="C36" s="91"/>
      <c r="D36" s="101" t="s">
        <v>78</v>
      </c>
      <c r="E36" s="99"/>
      <c r="F36" s="99"/>
      <c r="G36" s="100"/>
      <c r="H36" s="89">
        <v>4</v>
      </c>
      <c r="I36" s="90"/>
      <c r="J36" s="91"/>
      <c r="K36" s="101" t="s">
        <v>15</v>
      </c>
      <c r="L36" s="99"/>
      <c r="M36" s="99"/>
      <c r="N36" s="99"/>
      <c r="O36" s="100"/>
      <c r="P36" s="101" t="s">
        <v>79</v>
      </c>
      <c r="Q36" s="100"/>
      <c r="R36" s="1" t="s">
        <v>80</v>
      </c>
      <c r="S36" s="11">
        <v>1</v>
      </c>
      <c r="T36" s="106" t="s">
        <v>81</v>
      </c>
      <c r="U36" s="108"/>
      <c r="V36" s="106" t="s">
        <v>29</v>
      </c>
      <c r="W36" s="107"/>
      <c r="X36" s="108"/>
      <c r="Y36" s="89">
        <v>2</v>
      </c>
      <c r="Z36" s="91"/>
      <c r="AA36" s="28"/>
      <c r="AB36" s="28"/>
      <c r="AC36" s="28">
        <v>2</v>
      </c>
      <c r="AD36" s="35">
        <v>0.75</v>
      </c>
      <c r="AE36" s="35">
        <f t="shared" si="0"/>
        <v>1.5</v>
      </c>
      <c r="AF36" s="2">
        <v>1.5</v>
      </c>
      <c r="AG36" s="45" t="s">
        <v>82</v>
      </c>
    </row>
    <row r="37" spans="1:33" ht="54.75" customHeight="1" x14ac:dyDescent="0.2">
      <c r="A37" s="89">
        <v>21</v>
      </c>
      <c r="B37" s="90"/>
      <c r="C37" s="91"/>
      <c r="D37" s="101" t="s">
        <v>78</v>
      </c>
      <c r="E37" s="99"/>
      <c r="F37" s="99"/>
      <c r="G37" s="100"/>
      <c r="H37" s="196">
        <v>11</v>
      </c>
      <c r="I37" s="197"/>
      <c r="J37" s="198"/>
      <c r="K37" s="101" t="s">
        <v>1086</v>
      </c>
      <c r="L37" s="99"/>
      <c r="M37" s="99"/>
      <c r="N37" s="99"/>
      <c r="O37" s="100"/>
      <c r="P37" s="101" t="s">
        <v>83</v>
      </c>
      <c r="Q37" s="100"/>
      <c r="R37" s="1" t="s">
        <v>1</v>
      </c>
      <c r="S37" s="11">
        <v>1</v>
      </c>
      <c r="T37" s="106" t="s">
        <v>84</v>
      </c>
      <c r="U37" s="108"/>
      <c r="V37" s="106" t="s">
        <v>29</v>
      </c>
      <c r="W37" s="107"/>
      <c r="X37" s="108"/>
      <c r="Y37" s="89">
        <v>2</v>
      </c>
      <c r="Z37" s="91"/>
      <c r="AA37" s="28"/>
      <c r="AB37" s="28"/>
      <c r="AC37" s="28">
        <v>2</v>
      </c>
      <c r="AD37" s="35">
        <v>0.75</v>
      </c>
      <c r="AE37" s="35">
        <f t="shared" si="0"/>
        <v>1.5</v>
      </c>
      <c r="AF37" s="2">
        <v>1.5</v>
      </c>
      <c r="AG37" s="45" t="s">
        <v>85</v>
      </c>
    </row>
    <row r="38" spans="1:33" ht="51" customHeight="1" x14ac:dyDescent="0.2">
      <c r="A38" s="89">
        <v>23</v>
      </c>
      <c r="B38" s="90"/>
      <c r="C38" s="91"/>
      <c r="D38" s="101" t="s">
        <v>78</v>
      </c>
      <c r="E38" s="99"/>
      <c r="F38" s="99"/>
      <c r="G38" s="100"/>
      <c r="H38" s="196">
        <v>13</v>
      </c>
      <c r="I38" s="197"/>
      <c r="J38" s="198"/>
      <c r="K38" s="101" t="s">
        <v>15</v>
      </c>
      <c r="L38" s="99"/>
      <c r="M38" s="99"/>
      <c r="N38" s="99"/>
      <c r="O38" s="100"/>
      <c r="P38" s="101" t="s">
        <v>86</v>
      </c>
      <c r="Q38" s="100"/>
      <c r="R38" s="1" t="s">
        <v>1</v>
      </c>
      <c r="S38" s="11">
        <v>2</v>
      </c>
      <c r="T38" s="106" t="s">
        <v>87</v>
      </c>
      <c r="U38" s="108"/>
      <c r="V38" s="106" t="s">
        <v>29</v>
      </c>
      <c r="W38" s="107"/>
      <c r="X38" s="108"/>
      <c r="Y38" s="89">
        <v>2</v>
      </c>
      <c r="Z38" s="91"/>
      <c r="AA38" s="28"/>
      <c r="AB38" s="28"/>
      <c r="AC38" s="28">
        <v>2</v>
      </c>
      <c r="AD38" s="35">
        <v>0.75</v>
      </c>
      <c r="AE38" s="35">
        <f t="shared" si="0"/>
        <v>1.5</v>
      </c>
      <c r="AF38" s="2">
        <v>1.5</v>
      </c>
      <c r="AG38" s="44" t="s">
        <v>30</v>
      </c>
    </row>
    <row r="39" spans="1:33" ht="51" customHeight="1" x14ac:dyDescent="0.2">
      <c r="A39" s="89">
        <v>24</v>
      </c>
      <c r="B39" s="90"/>
      <c r="C39" s="91"/>
      <c r="D39" s="101" t="s">
        <v>78</v>
      </c>
      <c r="E39" s="99"/>
      <c r="F39" s="99"/>
      <c r="G39" s="100"/>
      <c r="H39" s="196">
        <v>16</v>
      </c>
      <c r="I39" s="197"/>
      <c r="J39" s="198"/>
      <c r="K39" s="101" t="s">
        <v>15</v>
      </c>
      <c r="L39" s="99"/>
      <c r="M39" s="99"/>
      <c r="N39" s="99"/>
      <c r="O39" s="100"/>
      <c r="P39" s="101" t="s">
        <v>88</v>
      </c>
      <c r="Q39" s="100"/>
      <c r="R39" s="1" t="s">
        <v>1</v>
      </c>
      <c r="S39" s="11">
        <v>1</v>
      </c>
      <c r="T39" s="106" t="s">
        <v>84</v>
      </c>
      <c r="U39" s="108"/>
      <c r="V39" s="106" t="s">
        <v>29</v>
      </c>
      <c r="W39" s="107"/>
      <c r="X39" s="108"/>
      <c r="Y39" s="89">
        <v>2</v>
      </c>
      <c r="Z39" s="91"/>
      <c r="AA39" s="28"/>
      <c r="AB39" s="28"/>
      <c r="AC39" s="28">
        <v>2</v>
      </c>
      <c r="AD39" s="35">
        <v>0.75</v>
      </c>
      <c r="AE39" s="35">
        <f t="shared" si="0"/>
        <v>1.5</v>
      </c>
      <c r="AF39" s="2">
        <v>1.5</v>
      </c>
      <c r="AG39" s="44" t="s">
        <v>30</v>
      </c>
    </row>
    <row r="40" spans="1:33" ht="51" customHeight="1" x14ac:dyDescent="0.2">
      <c r="A40" s="89">
        <v>25</v>
      </c>
      <c r="B40" s="90"/>
      <c r="C40" s="91"/>
      <c r="D40" s="101" t="s">
        <v>78</v>
      </c>
      <c r="E40" s="99"/>
      <c r="F40" s="99"/>
      <c r="G40" s="100"/>
      <c r="H40" s="196">
        <v>19</v>
      </c>
      <c r="I40" s="197"/>
      <c r="J40" s="198"/>
      <c r="K40" s="101" t="s">
        <v>15</v>
      </c>
      <c r="L40" s="99"/>
      <c r="M40" s="99"/>
      <c r="N40" s="99"/>
      <c r="O40" s="100"/>
      <c r="P40" s="101" t="s">
        <v>89</v>
      </c>
      <c r="Q40" s="100"/>
      <c r="R40" s="1" t="s">
        <v>1</v>
      </c>
      <c r="S40" s="11">
        <v>1</v>
      </c>
      <c r="T40" s="106" t="s">
        <v>81</v>
      </c>
      <c r="U40" s="108"/>
      <c r="V40" s="106" t="s">
        <v>29</v>
      </c>
      <c r="W40" s="107"/>
      <c r="X40" s="108"/>
      <c r="Y40" s="89">
        <v>2</v>
      </c>
      <c r="Z40" s="91"/>
      <c r="AA40" s="28">
        <v>1</v>
      </c>
      <c r="AB40" s="28">
        <v>3</v>
      </c>
      <c r="AC40" s="28">
        <v>1</v>
      </c>
      <c r="AD40" s="35">
        <v>3</v>
      </c>
      <c r="AE40" s="35">
        <f t="shared" si="0"/>
        <v>3</v>
      </c>
      <c r="AF40" s="2">
        <v>6</v>
      </c>
      <c r="AG40" s="44" t="s">
        <v>30</v>
      </c>
    </row>
    <row r="41" spans="1:33" ht="51" customHeight="1" x14ac:dyDescent="0.2">
      <c r="A41" s="89">
        <v>26</v>
      </c>
      <c r="B41" s="90"/>
      <c r="C41" s="91"/>
      <c r="D41" s="101" t="s">
        <v>78</v>
      </c>
      <c r="E41" s="99"/>
      <c r="F41" s="99"/>
      <c r="G41" s="100"/>
      <c r="H41" s="196">
        <v>24</v>
      </c>
      <c r="I41" s="197"/>
      <c r="J41" s="198"/>
      <c r="K41" s="101" t="s">
        <v>15</v>
      </c>
      <c r="L41" s="99"/>
      <c r="M41" s="99"/>
      <c r="N41" s="99"/>
      <c r="O41" s="100"/>
      <c r="P41" s="101" t="s">
        <v>90</v>
      </c>
      <c r="Q41" s="100"/>
      <c r="R41" s="1" t="s">
        <v>1</v>
      </c>
      <c r="S41" s="11">
        <v>1</v>
      </c>
      <c r="T41" s="106" t="s">
        <v>759</v>
      </c>
      <c r="U41" s="108"/>
      <c r="V41" s="106" t="s">
        <v>29</v>
      </c>
      <c r="W41" s="107"/>
      <c r="X41" s="108"/>
      <c r="Y41" s="89">
        <v>2</v>
      </c>
      <c r="Z41" s="91"/>
      <c r="AA41" s="28">
        <v>1</v>
      </c>
      <c r="AB41" s="28">
        <v>3</v>
      </c>
      <c r="AC41" s="28">
        <v>1</v>
      </c>
      <c r="AD41" s="35">
        <v>3</v>
      </c>
      <c r="AE41" s="35">
        <f t="shared" si="0"/>
        <v>3</v>
      </c>
      <c r="AF41" s="2">
        <f>AB41+AD41</f>
        <v>6</v>
      </c>
      <c r="AG41" s="44" t="s">
        <v>30</v>
      </c>
    </row>
    <row r="42" spans="1:33" ht="51" customHeight="1" x14ac:dyDescent="0.2">
      <c r="A42" s="89">
        <v>27</v>
      </c>
      <c r="B42" s="90"/>
      <c r="C42" s="91"/>
      <c r="D42" s="101" t="s">
        <v>78</v>
      </c>
      <c r="E42" s="99"/>
      <c r="F42" s="99"/>
      <c r="G42" s="100"/>
      <c r="H42" s="196">
        <v>25</v>
      </c>
      <c r="I42" s="197"/>
      <c r="J42" s="198"/>
      <c r="K42" s="101" t="s">
        <v>15</v>
      </c>
      <c r="L42" s="99"/>
      <c r="M42" s="99"/>
      <c r="N42" s="99"/>
      <c r="O42" s="100"/>
      <c r="P42" s="173" t="s">
        <v>92</v>
      </c>
      <c r="Q42" s="175"/>
      <c r="R42" s="1" t="s">
        <v>1</v>
      </c>
      <c r="S42" s="11">
        <v>1</v>
      </c>
      <c r="T42" s="106" t="s">
        <v>81</v>
      </c>
      <c r="U42" s="108"/>
      <c r="V42" s="106" t="s">
        <v>29</v>
      </c>
      <c r="W42" s="107"/>
      <c r="X42" s="108"/>
      <c r="Y42" s="89">
        <v>2</v>
      </c>
      <c r="Z42" s="91"/>
      <c r="AA42" s="28"/>
      <c r="AB42" s="28"/>
      <c r="AC42" s="28">
        <v>2</v>
      </c>
      <c r="AD42" s="35">
        <v>0.75</v>
      </c>
      <c r="AE42" s="35">
        <f>AC42*AD42</f>
        <v>1.5</v>
      </c>
      <c r="AF42" s="2">
        <v>1.5</v>
      </c>
      <c r="AG42" s="44" t="s">
        <v>30</v>
      </c>
    </row>
    <row r="43" spans="1:33" ht="51" customHeight="1" x14ac:dyDescent="0.2">
      <c r="A43" s="89">
        <v>28</v>
      </c>
      <c r="B43" s="90"/>
      <c r="C43" s="91"/>
      <c r="D43" s="101" t="s">
        <v>78</v>
      </c>
      <c r="E43" s="99"/>
      <c r="F43" s="99"/>
      <c r="G43" s="100"/>
      <c r="H43" s="196">
        <v>30</v>
      </c>
      <c r="I43" s="197"/>
      <c r="J43" s="198"/>
      <c r="K43" s="101" t="s">
        <v>15</v>
      </c>
      <c r="L43" s="99"/>
      <c r="M43" s="99"/>
      <c r="N43" s="99"/>
      <c r="O43" s="100"/>
      <c r="P43" s="101" t="s">
        <v>93</v>
      </c>
      <c r="Q43" s="100"/>
      <c r="R43" s="1" t="s">
        <v>1</v>
      </c>
      <c r="S43" s="11">
        <v>1</v>
      </c>
      <c r="T43" s="89">
        <v>6</v>
      </c>
      <c r="U43" s="91"/>
      <c r="V43" s="106" t="s">
        <v>29</v>
      </c>
      <c r="W43" s="107"/>
      <c r="X43" s="108"/>
      <c r="Y43" s="89">
        <v>1</v>
      </c>
      <c r="Z43" s="91"/>
      <c r="AA43" s="28"/>
      <c r="AB43" s="28"/>
      <c r="AC43" s="28">
        <v>1</v>
      </c>
      <c r="AD43" s="35">
        <v>0.75</v>
      </c>
      <c r="AE43" s="35">
        <f t="shared" ref="AE43:AE45" si="2">AC43*AD43</f>
        <v>0.75</v>
      </c>
      <c r="AF43" s="2">
        <v>0.75</v>
      </c>
      <c r="AG43" s="44" t="s">
        <v>30</v>
      </c>
    </row>
    <row r="44" spans="1:33" ht="51" customHeight="1" x14ac:dyDescent="0.2">
      <c r="A44" s="89">
        <v>29</v>
      </c>
      <c r="B44" s="90"/>
      <c r="C44" s="91"/>
      <c r="D44" s="101" t="s">
        <v>78</v>
      </c>
      <c r="E44" s="99"/>
      <c r="F44" s="99"/>
      <c r="G44" s="100"/>
      <c r="H44" s="186" t="s">
        <v>94</v>
      </c>
      <c r="I44" s="187"/>
      <c r="J44" s="188"/>
      <c r="K44" s="101" t="s">
        <v>15</v>
      </c>
      <c r="L44" s="99"/>
      <c r="M44" s="99"/>
      <c r="N44" s="99"/>
      <c r="O44" s="100"/>
      <c r="P44" s="101" t="s">
        <v>95</v>
      </c>
      <c r="Q44" s="100"/>
      <c r="R44" s="1" t="s">
        <v>1</v>
      </c>
      <c r="S44" s="11">
        <v>1</v>
      </c>
      <c r="T44" s="106" t="s">
        <v>81</v>
      </c>
      <c r="U44" s="108"/>
      <c r="V44" s="106" t="s">
        <v>29</v>
      </c>
      <c r="W44" s="107"/>
      <c r="X44" s="108"/>
      <c r="Y44" s="89">
        <v>2</v>
      </c>
      <c r="Z44" s="91"/>
      <c r="AA44" s="28"/>
      <c r="AB44" s="28"/>
      <c r="AC44" s="28">
        <v>2</v>
      </c>
      <c r="AD44" s="35">
        <v>0.75</v>
      </c>
      <c r="AE44" s="35">
        <f t="shared" si="2"/>
        <v>1.5</v>
      </c>
      <c r="AF44" s="2">
        <v>1.5</v>
      </c>
      <c r="AG44" s="44" t="s">
        <v>30</v>
      </c>
    </row>
    <row r="45" spans="1:33" ht="51" customHeight="1" x14ac:dyDescent="0.2">
      <c r="A45" s="89">
        <v>30</v>
      </c>
      <c r="B45" s="90"/>
      <c r="C45" s="91"/>
      <c r="D45" s="101" t="s">
        <v>963</v>
      </c>
      <c r="E45" s="99"/>
      <c r="F45" s="99"/>
      <c r="G45" s="100"/>
      <c r="H45" s="183">
        <v>1</v>
      </c>
      <c r="I45" s="184"/>
      <c r="J45" s="185"/>
      <c r="K45" s="101" t="s">
        <v>15</v>
      </c>
      <c r="L45" s="99"/>
      <c r="M45" s="99"/>
      <c r="N45" s="99"/>
      <c r="O45" s="100"/>
      <c r="P45" s="173" t="s">
        <v>96</v>
      </c>
      <c r="Q45" s="175"/>
      <c r="R45" s="1" t="s">
        <v>38</v>
      </c>
      <c r="S45" s="42" t="s">
        <v>39</v>
      </c>
      <c r="T45" s="106" t="s">
        <v>39</v>
      </c>
      <c r="U45" s="108"/>
      <c r="V45" s="106" t="s">
        <v>29</v>
      </c>
      <c r="W45" s="107"/>
      <c r="X45" s="108"/>
      <c r="Y45" s="89">
        <v>2</v>
      </c>
      <c r="Z45" s="91"/>
      <c r="AA45" s="28"/>
      <c r="AB45" s="28"/>
      <c r="AC45" s="28">
        <v>2</v>
      </c>
      <c r="AD45" s="35">
        <v>0.75</v>
      </c>
      <c r="AE45" s="35">
        <f t="shared" si="2"/>
        <v>1.5</v>
      </c>
      <c r="AF45" s="2">
        <v>1.5</v>
      </c>
      <c r="AG45" s="44" t="s">
        <v>30</v>
      </c>
    </row>
    <row r="46" spans="1:33" ht="51" customHeight="1" x14ac:dyDescent="0.2">
      <c r="A46" s="89">
        <v>31</v>
      </c>
      <c r="B46" s="90"/>
      <c r="C46" s="91"/>
      <c r="D46" s="101" t="s">
        <v>963</v>
      </c>
      <c r="E46" s="99"/>
      <c r="F46" s="99"/>
      <c r="G46" s="100"/>
      <c r="H46" s="183">
        <v>5</v>
      </c>
      <c r="I46" s="184"/>
      <c r="J46" s="185"/>
      <c r="K46" s="101" t="s">
        <v>15</v>
      </c>
      <c r="L46" s="99"/>
      <c r="M46" s="99"/>
      <c r="N46" s="99"/>
      <c r="O46" s="100"/>
      <c r="P46" s="101" t="s">
        <v>97</v>
      </c>
      <c r="Q46" s="100"/>
      <c r="R46" s="1" t="s">
        <v>772</v>
      </c>
      <c r="S46" s="11">
        <v>1</v>
      </c>
      <c r="T46" s="106" t="s">
        <v>760</v>
      </c>
      <c r="U46" s="108"/>
      <c r="V46" s="106" t="s">
        <v>29</v>
      </c>
      <c r="W46" s="107"/>
      <c r="X46" s="108"/>
      <c r="Y46" s="89">
        <v>2</v>
      </c>
      <c r="Z46" s="91"/>
      <c r="AA46" s="28">
        <v>1</v>
      </c>
      <c r="AB46" s="28">
        <v>3</v>
      </c>
      <c r="AC46" s="28">
        <v>1</v>
      </c>
      <c r="AD46" s="35">
        <v>3</v>
      </c>
      <c r="AE46" s="35">
        <f t="shared" si="0"/>
        <v>3</v>
      </c>
      <c r="AF46" s="2">
        <f>AB46+AD46</f>
        <v>6</v>
      </c>
      <c r="AG46" s="44" t="s">
        <v>30</v>
      </c>
    </row>
    <row r="47" spans="1:33" ht="62.25" customHeight="1" x14ac:dyDescent="0.2">
      <c r="A47" s="89">
        <v>32</v>
      </c>
      <c r="B47" s="90"/>
      <c r="C47" s="91"/>
      <c r="D47" s="101" t="s">
        <v>98</v>
      </c>
      <c r="E47" s="99"/>
      <c r="F47" s="99"/>
      <c r="G47" s="100"/>
      <c r="H47" s="183">
        <v>23</v>
      </c>
      <c r="I47" s="184"/>
      <c r="J47" s="185"/>
      <c r="K47" s="101" t="s">
        <v>15</v>
      </c>
      <c r="L47" s="99"/>
      <c r="M47" s="99"/>
      <c r="N47" s="99"/>
      <c r="O47" s="100"/>
      <c r="P47" s="173" t="s">
        <v>99</v>
      </c>
      <c r="Q47" s="175"/>
      <c r="R47" s="1" t="s">
        <v>771</v>
      </c>
      <c r="S47" s="42">
        <v>2</v>
      </c>
      <c r="T47" s="106" t="s">
        <v>773</v>
      </c>
      <c r="U47" s="108"/>
      <c r="V47" s="106" t="s">
        <v>29</v>
      </c>
      <c r="W47" s="107"/>
      <c r="X47" s="108"/>
      <c r="Y47" s="89">
        <v>3</v>
      </c>
      <c r="Z47" s="91"/>
      <c r="AA47" s="28">
        <v>1</v>
      </c>
      <c r="AB47" s="28">
        <v>3</v>
      </c>
      <c r="AC47" s="28">
        <v>2</v>
      </c>
      <c r="AD47" s="35">
        <v>3.5</v>
      </c>
      <c r="AE47" s="35">
        <f t="shared" si="0"/>
        <v>7</v>
      </c>
      <c r="AF47" s="2">
        <f>AB47+AC47*AD47</f>
        <v>10</v>
      </c>
      <c r="AG47" s="44" t="s">
        <v>30</v>
      </c>
    </row>
    <row r="48" spans="1:33" ht="51" customHeight="1" x14ac:dyDescent="0.2">
      <c r="A48" s="89">
        <v>33</v>
      </c>
      <c r="B48" s="90"/>
      <c r="C48" s="91"/>
      <c r="D48" s="173" t="s">
        <v>100</v>
      </c>
      <c r="E48" s="174"/>
      <c r="F48" s="174"/>
      <c r="G48" s="175"/>
      <c r="H48" s="183">
        <v>1</v>
      </c>
      <c r="I48" s="184"/>
      <c r="J48" s="185"/>
      <c r="K48" s="101" t="s">
        <v>15</v>
      </c>
      <c r="L48" s="99"/>
      <c r="M48" s="99"/>
      <c r="N48" s="99"/>
      <c r="O48" s="100"/>
      <c r="P48" s="101" t="s">
        <v>101</v>
      </c>
      <c r="Q48" s="100"/>
      <c r="R48" s="1" t="s">
        <v>38</v>
      </c>
      <c r="S48" s="42" t="s">
        <v>39</v>
      </c>
      <c r="T48" s="106" t="s">
        <v>39</v>
      </c>
      <c r="U48" s="108"/>
      <c r="V48" s="106" t="s">
        <v>29</v>
      </c>
      <c r="W48" s="107"/>
      <c r="X48" s="108"/>
      <c r="Y48" s="89">
        <v>1</v>
      </c>
      <c r="Z48" s="91"/>
      <c r="AA48" s="28"/>
      <c r="AB48" s="28"/>
      <c r="AC48" s="28">
        <v>1</v>
      </c>
      <c r="AD48" s="35">
        <v>0.75</v>
      </c>
      <c r="AE48" s="35">
        <f t="shared" si="0"/>
        <v>0.75</v>
      </c>
      <c r="AF48" s="2">
        <v>0.75</v>
      </c>
      <c r="AG48" s="44" t="s">
        <v>30</v>
      </c>
    </row>
    <row r="49" spans="1:35" ht="51" customHeight="1" x14ac:dyDescent="0.2">
      <c r="A49" s="89">
        <v>34</v>
      </c>
      <c r="B49" s="90"/>
      <c r="C49" s="91"/>
      <c r="D49" s="173" t="s">
        <v>100</v>
      </c>
      <c r="E49" s="174"/>
      <c r="F49" s="174"/>
      <c r="G49" s="175"/>
      <c r="H49" s="183">
        <v>5</v>
      </c>
      <c r="I49" s="184"/>
      <c r="J49" s="185"/>
      <c r="K49" s="101" t="s">
        <v>15</v>
      </c>
      <c r="L49" s="99"/>
      <c r="M49" s="99"/>
      <c r="N49" s="99"/>
      <c r="O49" s="100"/>
      <c r="P49" s="101" t="s">
        <v>102</v>
      </c>
      <c r="Q49" s="100"/>
      <c r="R49" s="1" t="s">
        <v>1</v>
      </c>
      <c r="S49" s="11">
        <v>2</v>
      </c>
      <c r="T49" s="205" t="s">
        <v>774</v>
      </c>
      <c r="U49" s="206"/>
      <c r="V49" s="106" t="s">
        <v>29</v>
      </c>
      <c r="W49" s="107"/>
      <c r="X49" s="108"/>
      <c r="Y49" s="89">
        <v>2</v>
      </c>
      <c r="Z49" s="91"/>
      <c r="AA49" s="28">
        <v>1</v>
      </c>
      <c r="AB49" s="28">
        <v>3</v>
      </c>
      <c r="AC49" s="28">
        <v>1</v>
      </c>
      <c r="AD49" s="35">
        <v>3</v>
      </c>
      <c r="AE49" s="35">
        <f t="shared" si="0"/>
        <v>3</v>
      </c>
      <c r="AF49" s="2">
        <f>AB49+AD49</f>
        <v>6</v>
      </c>
      <c r="AG49" s="44" t="s">
        <v>30</v>
      </c>
    </row>
    <row r="50" spans="1:35" ht="58.5" customHeight="1" x14ac:dyDescent="0.2">
      <c r="A50" s="89">
        <v>35</v>
      </c>
      <c r="B50" s="90"/>
      <c r="C50" s="91"/>
      <c r="D50" s="173" t="s">
        <v>100</v>
      </c>
      <c r="E50" s="174"/>
      <c r="F50" s="174"/>
      <c r="G50" s="175"/>
      <c r="H50" s="183">
        <v>8</v>
      </c>
      <c r="I50" s="184"/>
      <c r="J50" s="185"/>
      <c r="K50" s="101" t="s">
        <v>103</v>
      </c>
      <c r="L50" s="99"/>
      <c r="M50" s="99"/>
      <c r="N50" s="99"/>
      <c r="O50" s="100"/>
      <c r="P50" s="101" t="s">
        <v>104</v>
      </c>
      <c r="Q50" s="100"/>
      <c r="R50" s="1" t="s">
        <v>1</v>
      </c>
      <c r="S50" s="11">
        <v>1</v>
      </c>
      <c r="T50" s="89">
        <v>6</v>
      </c>
      <c r="U50" s="91"/>
      <c r="V50" s="106" t="s">
        <v>29</v>
      </c>
      <c r="W50" s="107"/>
      <c r="X50" s="108"/>
      <c r="Y50" s="89">
        <v>3</v>
      </c>
      <c r="Z50" s="91"/>
      <c r="AA50" s="28"/>
      <c r="AB50" s="28"/>
      <c r="AC50" s="28">
        <v>3</v>
      </c>
      <c r="AD50" s="35">
        <v>0.75</v>
      </c>
      <c r="AE50" s="35">
        <f t="shared" si="0"/>
        <v>2.25</v>
      </c>
      <c r="AF50" s="2">
        <v>2.25</v>
      </c>
      <c r="AG50" s="44" t="s">
        <v>105</v>
      </c>
    </row>
    <row r="51" spans="1:35" ht="51" customHeight="1" x14ac:dyDescent="0.2">
      <c r="A51" s="89">
        <v>36</v>
      </c>
      <c r="B51" s="90"/>
      <c r="C51" s="91"/>
      <c r="D51" s="173" t="s">
        <v>100</v>
      </c>
      <c r="E51" s="174"/>
      <c r="F51" s="174"/>
      <c r="G51" s="175"/>
      <c r="H51" s="183">
        <v>12</v>
      </c>
      <c r="I51" s="184"/>
      <c r="J51" s="185"/>
      <c r="K51" s="101" t="s">
        <v>15</v>
      </c>
      <c r="L51" s="99"/>
      <c r="M51" s="99"/>
      <c r="N51" s="99"/>
      <c r="O51" s="100"/>
      <c r="P51" s="101" t="s">
        <v>106</v>
      </c>
      <c r="Q51" s="100"/>
      <c r="R51" s="1" t="s">
        <v>1</v>
      </c>
      <c r="S51" s="11">
        <v>1</v>
      </c>
      <c r="T51" s="89">
        <v>6</v>
      </c>
      <c r="U51" s="91"/>
      <c r="V51" s="106" t="s">
        <v>29</v>
      </c>
      <c r="W51" s="107"/>
      <c r="X51" s="108"/>
      <c r="Y51" s="89">
        <v>3</v>
      </c>
      <c r="Z51" s="91"/>
      <c r="AA51" s="28"/>
      <c r="AB51" s="28"/>
      <c r="AC51" s="28">
        <v>3</v>
      </c>
      <c r="AD51" s="35">
        <v>0.75</v>
      </c>
      <c r="AE51" s="35">
        <f t="shared" si="0"/>
        <v>2.25</v>
      </c>
      <c r="AF51" s="2">
        <v>2.25</v>
      </c>
      <c r="AG51" s="44" t="s">
        <v>30</v>
      </c>
    </row>
    <row r="52" spans="1:35" ht="51" customHeight="1" x14ac:dyDescent="0.2">
      <c r="A52" s="89">
        <v>37</v>
      </c>
      <c r="B52" s="90"/>
      <c r="C52" s="91"/>
      <c r="D52" s="101" t="s">
        <v>107</v>
      </c>
      <c r="E52" s="99"/>
      <c r="F52" s="99"/>
      <c r="G52" s="100"/>
      <c r="H52" s="183">
        <v>13</v>
      </c>
      <c r="I52" s="184"/>
      <c r="J52" s="185"/>
      <c r="K52" s="101" t="s">
        <v>15</v>
      </c>
      <c r="L52" s="99"/>
      <c r="M52" s="99"/>
      <c r="N52" s="99"/>
      <c r="O52" s="100"/>
      <c r="P52" s="101" t="s">
        <v>934</v>
      </c>
      <c r="Q52" s="100"/>
      <c r="R52" s="1" t="s">
        <v>1</v>
      </c>
      <c r="S52" s="11">
        <v>1</v>
      </c>
      <c r="T52" s="89">
        <v>6</v>
      </c>
      <c r="U52" s="91"/>
      <c r="V52" s="106" t="s">
        <v>29</v>
      </c>
      <c r="W52" s="107"/>
      <c r="X52" s="108"/>
      <c r="Y52" s="89">
        <v>3</v>
      </c>
      <c r="Z52" s="91"/>
      <c r="AA52" s="28"/>
      <c r="AB52" s="28"/>
      <c r="AC52" s="28">
        <v>3</v>
      </c>
      <c r="AD52" s="35">
        <v>0.75</v>
      </c>
      <c r="AE52" s="35">
        <f t="shared" si="0"/>
        <v>2.25</v>
      </c>
      <c r="AF52" s="2">
        <v>2.25</v>
      </c>
      <c r="AG52" s="45" t="s">
        <v>0</v>
      </c>
    </row>
    <row r="53" spans="1:35" ht="51" customHeight="1" x14ac:dyDescent="0.2">
      <c r="A53" s="89">
        <v>38</v>
      </c>
      <c r="B53" s="90"/>
      <c r="C53" s="91"/>
      <c r="D53" s="101" t="s">
        <v>775</v>
      </c>
      <c r="E53" s="99"/>
      <c r="F53" s="99"/>
      <c r="G53" s="100"/>
      <c r="H53" s="89">
        <v>2</v>
      </c>
      <c r="I53" s="90"/>
      <c r="J53" s="91"/>
      <c r="K53" s="101" t="s">
        <v>15</v>
      </c>
      <c r="L53" s="99"/>
      <c r="M53" s="99"/>
      <c r="N53" s="99"/>
      <c r="O53" s="100"/>
      <c r="P53" s="173" t="s">
        <v>777</v>
      </c>
      <c r="Q53" s="175"/>
      <c r="R53" s="1" t="s">
        <v>1</v>
      </c>
      <c r="S53" s="11">
        <v>2</v>
      </c>
      <c r="T53" s="106" t="s">
        <v>776</v>
      </c>
      <c r="U53" s="108"/>
      <c r="V53" s="106" t="s">
        <v>29</v>
      </c>
      <c r="W53" s="107"/>
      <c r="X53" s="108"/>
      <c r="Y53" s="89">
        <v>3</v>
      </c>
      <c r="Z53" s="91"/>
      <c r="AA53" s="28">
        <v>1</v>
      </c>
      <c r="AB53" s="28">
        <v>3</v>
      </c>
      <c r="AC53" s="28">
        <v>2</v>
      </c>
      <c r="AD53" s="35">
        <v>3</v>
      </c>
      <c r="AE53" s="35">
        <f t="shared" si="0"/>
        <v>6</v>
      </c>
      <c r="AF53" s="2">
        <f>AB53+AD53*AC53</f>
        <v>9</v>
      </c>
      <c r="AG53" s="44" t="s">
        <v>30</v>
      </c>
    </row>
    <row r="54" spans="1:35" ht="51" customHeight="1" x14ac:dyDescent="0.2">
      <c r="A54" s="89">
        <v>39</v>
      </c>
      <c r="B54" s="90"/>
      <c r="C54" s="91"/>
      <c r="D54" s="173" t="s">
        <v>108</v>
      </c>
      <c r="E54" s="174"/>
      <c r="F54" s="174"/>
      <c r="G54" s="175"/>
      <c r="H54" s="89">
        <v>5</v>
      </c>
      <c r="I54" s="90"/>
      <c r="J54" s="91"/>
      <c r="K54" s="101" t="s">
        <v>15</v>
      </c>
      <c r="L54" s="99"/>
      <c r="M54" s="99"/>
      <c r="N54" s="99"/>
      <c r="O54" s="100"/>
      <c r="P54" s="101" t="s">
        <v>779</v>
      </c>
      <c r="Q54" s="100"/>
      <c r="R54" s="1" t="s">
        <v>1</v>
      </c>
      <c r="S54" s="11">
        <v>2</v>
      </c>
      <c r="T54" s="106" t="s">
        <v>780</v>
      </c>
      <c r="U54" s="108"/>
      <c r="V54" s="106" t="s">
        <v>29</v>
      </c>
      <c r="W54" s="107"/>
      <c r="X54" s="108"/>
      <c r="Y54" s="89">
        <v>3</v>
      </c>
      <c r="Z54" s="91"/>
      <c r="AA54" s="28">
        <v>1</v>
      </c>
      <c r="AB54" s="28">
        <v>3</v>
      </c>
      <c r="AC54" s="28">
        <v>2</v>
      </c>
      <c r="AD54" s="35">
        <v>3</v>
      </c>
      <c r="AE54" s="35">
        <f t="shared" si="0"/>
        <v>6</v>
      </c>
      <c r="AF54" s="2">
        <f>AD54*AC54+AB54</f>
        <v>9</v>
      </c>
      <c r="AG54" s="44" t="s">
        <v>30</v>
      </c>
      <c r="AH54" s="231" t="s">
        <v>778</v>
      </c>
      <c r="AI54" s="232"/>
    </row>
    <row r="55" spans="1:35" ht="27" customHeight="1" x14ac:dyDescent="0.2">
      <c r="A55" s="58">
        <v>40</v>
      </c>
      <c r="B55" s="59"/>
      <c r="C55" s="60"/>
      <c r="D55" s="64" t="s">
        <v>108</v>
      </c>
      <c r="E55" s="65"/>
      <c r="F55" s="65"/>
      <c r="G55" s="66"/>
      <c r="H55" s="58">
        <v>16</v>
      </c>
      <c r="I55" s="59"/>
      <c r="J55" s="60"/>
      <c r="K55" s="76" t="s">
        <v>15</v>
      </c>
      <c r="L55" s="77"/>
      <c r="M55" s="77"/>
      <c r="N55" s="77"/>
      <c r="O55" s="78"/>
      <c r="P55" s="64" t="s">
        <v>109</v>
      </c>
      <c r="Q55" s="66"/>
      <c r="R55" s="82" t="s">
        <v>771</v>
      </c>
      <c r="S55" s="54">
        <v>2</v>
      </c>
      <c r="T55" s="70" t="s">
        <v>781</v>
      </c>
      <c r="U55" s="72"/>
      <c r="V55" s="70" t="s">
        <v>29</v>
      </c>
      <c r="W55" s="71"/>
      <c r="X55" s="72"/>
      <c r="Y55" s="58">
        <v>3</v>
      </c>
      <c r="Z55" s="60"/>
      <c r="AA55" s="54">
        <v>1</v>
      </c>
      <c r="AB55" s="54">
        <v>3</v>
      </c>
      <c r="AC55" s="6">
        <v>1</v>
      </c>
      <c r="AD55" s="35">
        <v>3.5</v>
      </c>
      <c r="AE55" s="35">
        <f t="shared" si="0"/>
        <v>3.5</v>
      </c>
      <c r="AF55" s="165">
        <f>AE55+AE56+AB55</f>
        <v>9.5</v>
      </c>
      <c r="AG55" s="56" t="s">
        <v>30</v>
      </c>
    </row>
    <row r="56" spans="1:35" ht="23.25" customHeight="1" x14ac:dyDescent="0.2">
      <c r="A56" s="61"/>
      <c r="B56" s="62"/>
      <c r="C56" s="63"/>
      <c r="D56" s="67"/>
      <c r="E56" s="68"/>
      <c r="F56" s="68"/>
      <c r="G56" s="69"/>
      <c r="H56" s="61"/>
      <c r="I56" s="62"/>
      <c r="J56" s="63"/>
      <c r="K56" s="79"/>
      <c r="L56" s="80"/>
      <c r="M56" s="80"/>
      <c r="N56" s="80"/>
      <c r="O56" s="81"/>
      <c r="P56" s="67"/>
      <c r="Q56" s="69"/>
      <c r="R56" s="83"/>
      <c r="S56" s="55"/>
      <c r="T56" s="73"/>
      <c r="U56" s="75"/>
      <c r="V56" s="73"/>
      <c r="W56" s="74"/>
      <c r="X56" s="75"/>
      <c r="Y56" s="61"/>
      <c r="Z56" s="63"/>
      <c r="AA56" s="55"/>
      <c r="AB56" s="55"/>
      <c r="AC56" s="31">
        <v>1</v>
      </c>
      <c r="AD56" s="35">
        <v>3</v>
      </c>
      <c r="AE56" s="35">
        <f t="shared" si="0"/>
        <v>3</v>
      </c>
      <c r="AF56" s="166"/>
      <c r="AG56" s="57"/>
    </row>
    <row r="57" spans="1:35" ht="51" customHeight="1" x14ac:dyDescent="0.2">
      <c r="A57" s="89">
        <v>41</v>
      </c>
      <c r="B57" s="90"/>
      <c r="C57" s="91"/>
      <c r="D57" s="173" t="s">
        <v>108</v>
      </c>
      <c r="E57" s="174"/>
      <c r="F57" s="174"/>
      <c r="G57" s="175"/>
      <c r="H57" s="89">
        <v>19</v>
      </c>
      <c r="I57" s="90"/>
      <c r="J57" s="91"/>
      <c r="K57" s="101" t="s">
        <v>962</v>
      </c>
      <c r="L57" s="99"/>
      <c r="M57" s="99"/>
      <c r="N57" s="99"/>
      <c r="O57" s="100"/>
      <c r="P57" s="101" t="s">
        <v>111</v>
      </c>
      <c r="Q57" s="100"/>
      <c r="R57" s="1" t="s">
        <v>1</v>
      </c>
      <c r="S57" s="11">
        <v>1</v>
      </c>
      <c r="T57" s="106" t="s">
        <v>112</v>
      </c>
      <c r="U57" s="108"/>
      <c r="V57" s="106" t="s">
        <v>29</v>
      </c>
      <c r="W57" s="107"/>
      <c r="X57" s="108"/>
      <c r="Y57" s="89">
        <v>1</v>
      </c>
      <c r="Z57" s="91"/>
      <c r="AA57" s="28"/>
      <c r="AB57" s="28"/>
      <c r="AC57" s="28">
        <v>1</v>
      </c>
      <c r="AD57" s="35">
        <v>3</v>
      </c>
      <c r="AE57" s="35">
        <f t="shared" si="0"/>
        <v>3</v>
      </c>
      <c r="AF57" s="2">
        <v>3</v>
      </c>
      <c r="AG57" s="44" t="s">
        <v>113</v>
      </c>
    </row>
    <row r="58" spans="1:35" ht="51" customHeight="1" x14ac:dyDescent="0.2">
      <c r="A58" s="89">
        <v>42</v>
      </c>
      <c r="B58" s="90"/>
      <c r="C58" s="91"/>
      <c r="D58" s="173" t="s">
        <v>108</v>
      </c>
      <c r="E58" s="174"/>
      <c r="F58" s="174"/>
      <c r="G58" s="175"/>
      <c r="H58" s="89">
        <v>20</v>
      </c>
      <c r="I58" s="90"/>
      <c r="J58" s="91"/>
      <c r="K58" s="101" t="s">
        <v>15</v>
      </c>
      <c r="L58" s="99"/>
      <c r="M58" s="99"/>
      <c r="N58" s="99"/>
      <c r="O58" s="100"/>
      <c r="P58" s="101" t="s">
        <v>114</v>
      </c>
      <c r="Q58" s="100"/>
      <c r="R58" s="1" t="s">
        <v>1</v>
      </c>
      <c r="S58" s="11">
        <v>2</v>
      </c>
      <c r="T58" s="106" t="s">
        <v>115</v>
      </c>
      <c r="U58" s="108"/>
      <c r="V58" s="106" t="s">
        <v>29</v>
      </c>
      <c r="W58" s="107"/>
      <c r="X58" s="108"/>
      <c r="Y58" s="89">
        <v>2</v>
      </c>
      <c r="Z58" s="91"/>
      <c r="AA58" s="28">
        <v>1</v>
      </c>
      <c r="AB58" s="28">
        <v>3</v>
      </c>
      <c r="AC58" s="28">
        <v>1</v>
      </c>
      <c r="AD58" s="35">
        <v>3</v>
      </c>
      <c r="AE58" s="35">
        <f t="shared" si="0"/>
        <v>3</v>
      </c>
      <c r="AF58" s="2">
        <v>6</v>
      </c>
      <c r="AG58" s="44" t="s">
        <v>30</v>
      </c>
    </row>
    <row r="59" spans="1:35" ht="51" customHeight="1" x14ac:dyDescent="0.2">
      <c r="A59" s="89">
        <v>43</v>
      </c>
      <c r="B59" s="90"/>
      <c r="C59" s="91"/>
      <c r="D59" s="173" t="s">
        <v>108</v>
      </c>
      <c r="E59" s="174"/>
      <c r="F59" s="174"/>
      <c r="G59" s="175"/>
      <c r="H59" s="89">
        <v>28</v>
      </c>
      <c r="I59" s="90"/>
      <c r="J59" s="91"/>
      <c r="K59" s="101" t="s">
        <v>15</v>
      </c>
      <c r="L59" s="99"/>
      <c r="M59" s="99"/>
      <c r="N59" s="99"/>
      <c r="O59" s="100"/>
      <c r="P59" s="101" t="s">
        <v>1060</v>
      </c>
      <c r="Q59" s="100"/>
      <c r="R59" s="1" t="s">
        <v>1</v>
      </c>
      <c r="S59" s="11">
        <v>4</v>
      </c>
      <c r="T59" s="106" t="s">
        <v>116</v>
      </c>
      <c r="U59" s="108"/>
      <c r="V59" s="106" t="s">
        <v>29</v>
      </c>
      <c r="W59" s="107"/>
      <c r="X59" s="108"/>
      <c r="Y59" s="89">
        <v>2</v>
      </c>
      <c r="Z59" s="91"/>
      <c r="AA59" s="28"/>
      <c r="AB59" s="28"/>
      <c r="AC59" s="28">
        <v>2</v>
      </c>
      <c r="AD59" s="35">
        <v>0.75</v>
      </c>
      <c r="AE59" s="35">
        <f t="shared" si="0"/>
        <v>1.5</v>
      </c>
      <c r="AF59" s="2">
        <v>1.5</v>
      </c>
      <c r="AG59" s="44" t="s">
        <v>30</v>
      </c>
    </row>
    <row r="60" spans="1:35" ht="51" customHeight="1" x14ac:dyDescent="0.2">
      <c r="A60" s="89">
        <v>44</v>
      </c>
      <c r="B60" s="90"/>
      <c r="C60" s="91"/>
      <c r="D60" s="173" t="s">
        <v>108</v>
      </c>
      <c r="E60" s="174"/>
      <c r="F60" s="174"/>
      <c r="G60" s="175"/>
      <c r="H60" s="89">
        <v>29</v>
      </c>
      <c r="I60" s="90"/>
      <c r="J60" s="91"/>
      <c r="K60" s="101" t="s">
        <v>15</v>
      </c>
      <c r="L60" s="99"/>
      <c r="M60" s="99"/>
      <c r="N60" s="99"/>
      <c r="O60" s="100"/>
      <c r="P60" s="101" t="s">
        <v>117</v>
      </c>
      <c r="Q60" s="100"/>
      <c r="R60" s="1" t="s">
        <v>771</v>
      </c>
      <c r="S60" s="11">
        <v>1</v>
      </c>
      <c r="T60" s="106" t="s">
        <v>825</v>
      </c>
      <c r="U60" s="108"/>
      <c r="V60" s="106" t="s">
        <v>29</v>
      </c>
      <c r="W60" s="107"/>
      <c r="X60" s="108"/>
      <c r="Y60" s="89">
        <v>2</v>
      </c>
      <c r="Z60" s="91"/>
      <c r="AA60" s="28"/>
      <c r="AB60" s="28"/>
      <c r="AC60" s="28">
        <v>2</v>
      </c>
      <c r="AD60" s="35">
        <v>3.5</v>
      </c>
      <c r="AE60" s="35">
        <f t="shared" si="0"/>
        <v>7</v>
      </c>
      <c r="AF60" s="2">
        <v>7</v>
      </c>
      <c r="AG60" s="44" t="s">
        <v>1057</v>
      </c>
    </row>
    <row r="61" spans="1:35" ht="51" customHeight="1" x14ac:dyDescent="0.2">
      <c r="A61" s="89">
        <v>45</v>
      </c>
      <c r="B61" s="90"/>
      <c r="C61" s="91"/>
      <c r="D61" s="173" t="s">
        <v>108</v>
      </c>
      <c r="E61" s="174"/>
      <c r="F61" s="174"/>
      <c r="G61" s="175"/>
      <c r="H61" s="196">
        <v>35</v>
      </c>
      <c r="I61" s="197"/>
      <c r="J61" s="198"/>
      <c r="K61" s="101" t="s">
        <v>15</v>
      </c>
      <c r="L61" s="99"/>
      <c r="M61" s="99"/>
      <c r="N61" s="99"/>
      <c r="O61" s="100"/>
      <c r="P61" s="173" t="s">
        <v>118</v>
      </c>
      <c r="Q61" s="175"/>
      <c r="R61" s="1" t="s">
        <v>815</v>
      </c>
      <c r="S61" s="11" t="s">
        <v>39</v>
      </c>
      <c r="T61" s="106" t="s">
        <v>119</v>
      </c>
      <c r="U61" s="108"/>
      <c r="V61" s="106" t="s">
        <v>29</v>
      </c>
      <c r="W61" s="107"/>
      <c r="X61" s="108"/>
      <c r="Y61" s="89">
        <v>3</v>
      </c>
      <c r="Z61" s="91"/>
      <c r="AA61" s="28"/>
      <c r="AB61" s="28"/>
      <c r="AC61" s="28">
        <v>3</v>
      </c>
      <c r="AD61" s="35">
        <v>3.5</v>
      </c>
      <c r="AE61" s="35">
        <f t="shared" si="0"/>
        <v>10.5</v>
      </c>
      <c r="AF61" s="2">
        <v>10.5</v>
      </c>
      <c r="AG61" s="44" t="s">
        <v>30</v>
      </c>
    </row>
    <row r="62" spans="1:35" ht="51" customHeight="1" x14ac:dyDescent="0.2">
      <c r="A62" s="58">
        <v>46</v>
      </c>
      <c r="B62" s="59"/>
      <c r="C62" s="60"/>
      <c r="D62" s="64" t="s">
        <v>108</v>
      </c>
      <c r="E62" s="65"/>
      <c r="F62" s="65"/>
      <c r="G62" s="66"/>
      <c r="H62" s="58">
        <v>38</v>
      </c>
      <c r="I62" s="59"/>
      <c r="J62" s="60"/>
      <c r="K62" s="76" t="s">
        <v>15</v>
      </c>
      <c r="L62" s="77"/>
      <c r="M62" s="77"/>
      <c r="N62" s="77"/>
      <c r="O62" s="78"/>
      <c r="P62" s="76" t="s">
        <v>120</v>
      </c>
      <c r="Q62" s="78"/>
      <c r="R62" s="82" t="s">
        <v>1</v>
      </c>
      <c r="S62" s="54">
        <v>2</v>
      </c>
      <c r="T62" s="70" t="s">
        <v>787</v>
      </c>
      <c r="U62" s="72"/>
      <c r="V62" s="70" t="s">
        <v>29</v>
      </c>
      <c r="W62" s="71"/>
      <c r="X62" s="72"/>
      <c r="Y62" s="58">
        <v>3</v>
      </c>
      <c r="Z62" s="60"/>
      <c r="AA62" s="54">
        <v>1</v>
      </c>
      <c r="AB62" s="54">
        <v>3</v>
      </c>
      <c r="AC62" s="28">
        <v>2</v>
      </c>
      <c r="AD62" s="35">
        <v>3</v>
      </c>
      <c r="AE62" s="35">
        <f t="shared" si="0"/>
        <v>6</v>
      </c>
      <c r="AF62" s="2">
        <f>AD62*AC62+AB62</f>
        <v>9</v>
      </c>
      <c r="AG62" s="56" t="s">
        <v>30</v>
      </c>
    </row>
    <row r="63" spans="1:35" ht="24.75" customHeight="1" x14ac:dyDescent="0.2">
      <c r="A63" s="61"/>
      <c r="B63" s="62"/>
      <c r="C63" s="63"/>
      <c r="D63" s="67"/>
      <c r="E63" s="68"/>
      <c r="F63" s="68"/>
      <c r="G63" s="69"/>
      <c r="H63" s="61"/>
      <c r="I63" s="62"/>
      <c r="J63" s="63"/>
      <c r="K63" s="79"/>
      <c r="L63" s="80"/>
      <c r="M63" s="80"/>
      <c r="N63" s="80"/>
      <c r="O63" s="81"/>
      <c r="P63" s="79"/>
      <c r="Q63" s="81"/>
      <c r="R63" s="83"/>
      <c r="S63" s="55"/>
      <c r="T63" s="73"/>
      <c r="U63" s="75"/>
      <c r="V63" s="73"/>
      <c r="W63" s="74"/>
      <c r="X63" s="75"/>
      <c r="Y63" s="61"/>
      <c r="Z63" s="63"/>
      <c r="AA63" s="55"/>
      <c r="AB63" s="55"/>
      <c r="AC63" s="28" t="s">
        <v>1038</v>
      </c>
      <c r="AD63" s="35">
        <v>8</v>
      </c>
      <c r="AE63" s="35">
        <v>8</v>
      </c>
      <c r="AF63" s="2">
        <v>8</v>
      </c>
      <c r="AG63" s="57"/>
    </row>
    <row r="64" spans="1:35" s="16" customFormat="1" ht="55.5" customHeight="1" x14ac:dyDescent="0.2">
      <c r="A64" s="89">
        <v>47</v>
      </c>
      <c r="B64" s="90"/>
      <c r="C64" s="91"/>
      <c r="D64" s="173" t="s">
        <v>108</v>
      </c>
      <c r="E64" s="174"/>
      <c r="F64" s="174"/>
      <c r="G64" s="175"/>
      <c r="H64" s="196">
        <v>46</v>
      </c>
      <c r="I64" s="197"/>
      <c r="J64" s="198"/>
      <c r="K64" s="173" t="s">
        <v>1087</v>
      </c>
      <c r="L64" s="174"/>
      <c r="M64" s="174"/>
      <c r="N64" s="174"/>
      <c r="O64" s="175"/>
      <c r="P64" s="173" t="s">
        <v>1088</v>
      </c>
      <c r="Q64" s="175"/>
      <c r="R64" s="1" t="s">
        <v>815</v>
      </c>
      <c r="S64" s="11">
        <v>1</v>
      </c>
      <c r="T64" s="106" t="s">
        <v>39</v>
      </c>
      <c r="U64" s="108"/>
      <c r="V64" s="106" t="s">
        <v>29</v>
      </c>
      <c r="W64" s="107"/>
      <c r="X64" s="108"/>
      <c r="Y64" s="89">
        <v>2</v>
      </c>
      <c r="Z64" s="91"/>
      <c r="AA64" s="28">
        <v>1</v>
      </c>
      <c r="AB64" s="28"/>
      <c r="AC64" s="28"/>
      <c r="AD64" s="35">
        <v>3.5</v>
      </c>
      <c r="AE64" s="35">
        <v>3.5</v>
      </c>
      <c r="AF64" s="2">
        <v>7</v>
      </c>
      <c r="AG64" s="46" t="s">
        <v>1089</v>
      </c>
    </row>
    <row r="65" spans="1:35" s="16" customFormat="1" ht="51" customHeight="1" x14ac:dyDescent="0.2">
      <c r="A65" s="89">
        <v>48</v>
      </c>
      <c r="B65" s="90"/>
      <c r="C65" s="91"/>
      <c r="D65" s="173" t="s">
        <v>108</v>
      </c>
      <c r="E65" s="174"/>
      <c r="F65" s="174"/>
      <c r="G65" s="175"/>
      <c r="H65" s="196">
        <v>47</v>
      </c>
      <c r="I65" s="197"/>
      <c r="J65" s="198"/>
      <c r="K65" s="101" t="s">
        <v>15</v>
      </c>
      <c r="L65" s="99"/>
      <c r="M65" s="99"/>
      <c r="N65" s="99"/>
      <c r="O65" s="100"/>
      <c r="P65" s="101" t="s">
        <v>122</v>
      </c>
      <c r="Q65" s="100"/>
      <c r="R65" s="1" t="s">
        <v>1</v>
      </c>
      <c r="S65" s="11">
        <v>2</v>
      </c>
      <c r="T65" s="106" t="s">
        <v>794</v>
      </c>
      <c r="U65" s="108"/>
      <c r="V65" s="106" t="s">
        <v>29</v>
      </c>
      <c r="W65" s="107"/>
      <c r="X65" s="108"/>
      <c r="Y65" s="89">
        <v>3</v>
      </c>
      <c r="Z65" s="91"/>
      <c r="AA65" s="28">
        <v>1</v>
      </c>
      <c r="AB65" s="28">
        <v>3</v>
      </c>
      <c r="AC65" s="28">
        <v>2</v>
      </c>
      <c r="AD65" s="35">
        <v>0.75</v>
      </c>
      <c r="AE65" s="35">
        <f t="shared" si="0"/>
        <v>1.5</v>
      </c>
      <c r="AF65" s="2">
        <f>AE65+AB65</f>
        <v>4.5</v>
      </c>
      <c r="AG65" s="44" t="s">
        <v>30</v>
      </c>
      <c r="AH65" s="3"/>
      <c r="AI65" s="3"/>
    </row>
    <row r="66" spans="1:35" ht="63.75" customHeight="1" x14ac:dyDescent="0.2">
      <c r="A66" s="89">
        <v>49</v>
      </c>
      <c r="B66" s="90"/>
      <c r="C66" s="91"/>
      <c r="D66" s="173" t="s">
        <v>123</v>
      </c>
      <c r="E66" s="174"/>
      <c r="F66" s="174"/>
      <c r="G66" s="175"/>
      <c r="H66" s="196">
        <v>25</v>
      </c>
      <c r="I66" s="197"/>
      <c r="J66" s="198"/>
      <c r="K66" s="173" t="s">
        <v>124</v>
      </c>
      <c r="L66" s="174"/>
      <c r="M66" s="174"/>
      <c r="N66" s="174"/>
      <c r="O66" s="175"/>
      <c r="P66" s="101" t="s">
        <v>125</v>
      </c>
      <c r="Q66" s="100"/>
      <c r="R66" s="1" t="s">
        <v>1</v>
      </c>
      <c r="S66" s="42" t="s">
        <v>39</v>
      </c>
      <c r="T66" s="106" t="s">
        <v>39</v>
      </c>
      <c r="U66" s="108"/>
      <c r="V66" s="106" t="s">
        <v>29</v>
      </c>
      <c r="W66" s="107"/>
      <c r="X66" s="108"/>
      <c r="Y66" s="89">
        <v>1</v>
      </c>
      <c r="Z66" s="91"/>
      <c r="AA66" s="28"/>
      <c r="AB66" s="28"/>
      <c r="AC66" s="28">
        <v>1</v>
      </c>
      <c r="AD66" s="35">
        <v>0.75</v>
      </c>
      <c r="AE66" s="35">
        <f t="shared" si="0"/>
        <v>0.75</v>
      </c>
      <c r="AF66" s="2">
        <v>0.75</v>
      </c>
      <c r="AG66" s="44" t="s">
        <v>126</v>
      </c>
    </row>
    <row r="67" spans="1:35" ht="51" customHeight="1" x14ac:dyDescent="0.2">
      <c r="A67" s="89">
        <v>50</v>
      </c>
      <c r="B67" s="90"/>
      <c r="C67" s="91"/>
      <c r="D67" s="173" t="s">
        <v>108</v>
      </c>
      <c r="E67" s="174"/>
      <c r="F67" s="174"/>
      <c r="G67" s="175"/>
      <c r="H67" s="196" t="s">
        <v>420</v>
      </c>
      <c r="I67" s="197"/>
      <c r="J67" s="198"/>
      <c r="K67" s="101" t="s">
        <v>15</v>
      </c>
      <c r="L67" s="99"/>
      <c r="M67" s="99"/>
      <c r="N67" s="99"/>
      <c r="O67" s="100"/>
      <c r="P67" s="101" t="s">
        <v>1090</v>
      </c>
      <c r="Q67" s="100"/>
      <c r="R67" s="1" t="s">
        <v>1</v>
      </c>
      <c r="S67" s="11">
        <v>1</v>
      </c>
      <c r="T67" s="106" t="s">
        <v>91</v>
      </c>
      <c r="U67" s="108"/>
      <c r="V67" s="106" t="s">
        <v>29</v>
      </c>
      <c r="W67" s="107"/>
      <c r="X67" s="108"/>
      <c r="Y67" s="89">
        <v>1</v>
      </c>
      <c r="Z67" s="91"/>
      <c r="AA67" s="28"/>
      <c r="AB67" s="28"/>
      <c r="AC67" s="28">
        <v>1</v>
      </c>
      <c r="AD67" s="35">
        <v>0.75</v>
      </c>
      <c r="AE67" s="35">
        <f t="shared" si="0"/>
        <v>0.75</v>
      </c>
      <c r="AF67" s="2">
        <v>0.75</v>
      </c>
      <c r="AG67" s="44" t="s">
        <v>30</v>
      </c>
    </row>
    <row r="68" spans="1:35" ht="51" customHeight="1" x14ac:dyDescent="0.2">
      <c r="A68" s="89">
        <v>51</v>
      </c>
      <c r="B68" s="90"/>
      <c r="C68" s="91"/>
      <c r="D68" s="173" t="s">
        <v>108</v>
      </c>
      <c r="E68" s="174"/>
      <c r="F68" s="174"/>
      <c r="G68" s="175"/>
      <c r="H68" s="196">
        <v>50</v>
      </c>
      <c r="I68" s="197"/>
      <c r="J68" s="198"/>
      <c r="K68" s="101" t="s">
        <v>15</v>
      </c>
      <c r="L68" s="99"/>
      <c r="M68" s="99"/>
      <c r="N68" s="99"/>
      <c r="O68" s="100"/>
      <c r="P68" s="101" t="s">
        <v>127</v>
      </c>
      <c r="Q68" s="100"/>
      <c r="R68" s="1" t="s">
        <v>1</v>
      </c>
      <c r="S68" s="11">
        <v>1</v>
      </c>
      <c r="T68" s="106" t="s">
        <v>128</v>
      </c>
      <c r="U68" s="108"/>
      <c r="V68" s="106" t="s">
        <v>29</v>
      </c>
      <c r="W68" s="107"/>
      <c r="X68" s="108"/>
      <c r="Y68" s="89">
        <v>2</v>
      </c>
      <c r="Z68" s="91"/>
      <c r="AA68" s="28">
        <v>1</v>
      </c>
      <c r="AB68" s="28">
        <v>3</v>
      </c>
      <c r="AC68" s="28">
        <v>1</v>
      </c>
      <c r="AD68" s="35">
        <v>3</v>
      </c>
      <c r="AE68" s="35">
        <f t="shared" si="0"/>
        <v>3</v>
      </c>
      <c r="AF68" s="2">
        <v>6</v>
      </c>
      <c r="AG68" s="44" t="s">
        <v>30</v>
      </c>
    </row>
    <row r="69" spans="1:35" ht="51" customHeight="1" x14ac:dyDescent="0.2">
      <c r="A69" s="89">
        <v>52</v>
      </c>
      <c r="B69" s="90"/>
      <c r="C69" s="91"/>
      <c r="D69" s="173" t="s">
        <v>108</v>
      </c>
      <c r="E69" s="174"/>
      <c r="F69" s="174"/>
      <c r="G69" s="175"/>
      <c r="H69" s="196">
        <v>55</v>
      </c>
      <c r="I69" s="197"/>
      <c r="J69" s="198"/>
      <c r="K69" s="101" t="s">
        <v>15</v>
      </c>
      <c r="L69" s="99"/>
      <c r="M69" s="99"/>
      <c r="N69" s="99"/>
      <c r="O69" s="100"/>
      <c r="P69" s="101" t="s">
        <v>129</v>
      </c>
      <c r="Q69" s="100"/>
      <c r="R69" s="1" t="s">
        <v>1</v>
      </c>
      <c r="S69" s="11">
        <v>1</v>
      </c>
      <c r="T69" s="106" t="s">
        <v>130</v>
      </c>
      <c r="U69" s="108"/>
      <c r="V69" s="106" t="s">
        <v>29</v>
      </c>
      <c r="W69" s="107"/>
      <c r="X69" s="108"/>
      <c r="Y69" s="89">
        <v>1</v>
      </c>
      <c r="Z69" s="91"/>
      <c r="AA69" s="28"/>
      <c r="AB69" s="28"/>
      <c r="AC69" s="28">
        <v>1</v>
      </c>
      <c r="AD69" s="35">
        <v>0.75</v>
      </c>
      <c r="AE69" s="35">
        <f t="shared" si="0"/>
        <v>0.75</v>
      </c>
      <c r="AF69" s="2">
        <v>0.75</v>
      </c>
      <c r="AG69" s="44" t="s">
        <v>131</v>
      </c>
    </row>
    <row r="70" spans="1:35" ht="51" customHeight="1" x14ac:dyDescent="0.2">
      <c r="A70" s="89">
        <v>53</v>
      </c>
      <c r="B70" s="90"/>
      <c r="C70" s="91"/>
      <c r="D70" s="173" t="s">
        <v>108</v>
      </c>
      <c r="E70" s="174"/>
      <c r="F70" s="174"/>
      <c r="G70" s="175"/>
      <c r="H70" s="89">
        <v>54</v>
      </c>
      <c r="I70" s="90"/>
      <c r="J70" s="91"/>
      <c r="K70" s="101" t="s">
        <v>15</v>
      </c>
      <c r="L70" s="99"/>
      <c r="M70" s="99"/>
      <c r="N70" s="99"/>
      <c r="O70" s="100"/>
      <c r="P70" s="173" t="s">
        <v>132</v>
      </c>
      <c r="Q70" s="175"/>
      <c r="R70" s="1" t="s">
        <v>1</v>
      </c>
      <c r="S70" s="11">
        <v>1</v>
      </c>
      <c r="T70" s="106" t="s">
        <v>759</v>
      </c>
      <c r="U70" s="108"/>
      <c r="V70" s="106" t="s">
        <v>29</v>
      </c>
      <c r="W70" s="107"/>
      <c r="X70" s="108"/>
      <c r="Y70" s="89">
        <v>2</v>
      </c>
      <c r="Z70" s="91"/>
      <c r="AA70" s="28">
        <v>1</v>
      </c>
      <c r="AB70" s="28">
        <v>3</v>
      </c>
      <c r="AC70" s="28">
        <v>1</v>
      </c>
      <c r="AD70" s="35">
        <v>3</v>
      </c>
      <c r="AE70" s="35">
        <f t="shared" si="0"/>
        <v>3</v>
      </c>
      <c r="AF70" s="2">
        <f>AE70+AB70</f>
        <v>6</v>
      </c>
      <c r="AG70" s="44" t="s">
        <v>30</v>
      </c>
    </row>
    <row r="71" spans="1:35" ht="51" customHeight="1" x14ac:dyDescent="0.2">
      <c r="A71" s="89">
        <v>54</v>
      </c>
      <c r="B71" s="90"/>
      <c r="C71" s="91"/>
      <c r="D71" s="173" t="s">
        <v>108</v>
      </c>
      <c r="E71" s="174"/>
      <c r="F71" s="174"/>
      <c r="G71" s="175"/>
      <c r="H71" s="106" t="s">
        <v>133</v>
      </c>
      <c r="I71" s="107"/>
      <c r="J71" s="108"/>
      <c r="K71" s="101" t="s">
        <v>15</v>
      </c>
      <c r="L71" s="99"/>
      <c r="M71" s="99"/>
      <c r="N71" s="99"/>
      <c r="O71" s="100"/>
      <c r="P71" s="101" t="s">
        <v>134</v>
      </c>
      <c r="Q71" s="100"/>
      <c r="R71" s="1" t="s">
        <v>1</v>
      </c>
      <c r="S71" s="11">
        <v>1</v>
      </c>
      <c r="T71" s="106" t="s">
        <v>135</v>
      </c>
      <c r="U71" s="108"/>
      <c r="V71" s="106" t="s">
        <v>29</v>
      </c>
      <c r="W71" s="107"/>
      <c r="X71" s="108"/>
      <c r="Y71" s="89">
        <v>3</v>
      </c>
      <c r="Z71" s="91"/>
      <c r="AA71" s="28">
        <v>1</v>
      </c>
      <c r="AB71" s="28">
        <v>3</v>
      </c>
      <c r="AC71" s="28">
        <v>2</v>
      </c>
      <c r="AD71" s="35">
        <v>3</v>
      </c>
      <c r="AE71" s="35">
        <f t="shared" si="0"/>
        <v>6</v>
      </c>
      <c r="AF71" s="2">
        <f>AD71*AC71+AB71</f>
        <v>9</v>
      </c>
      <c r="AG71" s="44" t="s">
        <v>30</v>
      </c>
    </row>
    <row r="72" spans="1:35" ht="52.5" customHeight="1" x14ac:dyDescent="0.2">
      <c r="A72" s="89">
        <v>55</v>
      </c>
      <c r="B72" s="90"/>
      <c r="C72" s="91"/>
      <c r="D72" s="173" t="s">
        <v>108</v>
      </c>
      <c r="E72" s="174"/>
      <c r="F72" s="174"/>
      <c r="G72" s="175"/>
      <c r="H72" s="106" t="s">
        <v>136</v>
      </c>
      <c r="I72" s="107"/>
      <c r="J72" s="108"/>
      <c r="K72" s="101" t="s">
        <v>137</v>
      </c>
      <c r="L72" s="99"/>
      <c r="M72" s="99"/>
      <c r="N72" s="99"/>
      <c r="O72" s="100"/>
      <c r="P72" s="101" t="s">
        <v>835</v>
      </c>
      <c r="Q72" s="100"/>
      <c r="R72" s="1" t="s">
        <v>771</v>
      </c>
      <c r="S72" s="11">
        <v>1</v>
      </c>
      <c r="T72" s="106" t="s">
        <v>836</v>
      </c>
      <c r="U72" s="108"/>
      <c r="V72" s="106" t="s">
        <v>29</v>
      </c>
      <c r="W72" s="107"/>
      <c r="X72" s="108"/>
      <c r="Y72" s="89">
        <v>2</v>
      </c>
      <c r="Z72" s="91"/>
      <c r="AA72" s="28"/>
      <c r="AB72" s="28"/>
      <c r="AC72" s="28">
        <v>2</v>
      </c>
      <c r="AD72" s="35">
        <v>3.5</v>
      </c>
      <c r="AE72" s="35">
        <f t="shared" si="0"/>
        <v>7</v>
      </c>
      <c r="AF72" s="2">
        <f>AE72</f>
        <v>7</v>
      </c>
      <c r="AG72" s="44" t="s">
        <v>66</v>
      </c>
    </row>
    <row r="73" spans="1:35" ht="51" customHeight="1" x14ac:dyDescent="0.2">
      <c r="A73" s="89">
        <v>56</v>
      </c>
      <c r="B73" s="90"/>
      <c r="C73" s="91"/>
      <c r="D73" s="173" t="s">
        <v>108</v>
      </c>
      <c r="E73" s="174"/>
      <c r="F73" s="174"/>
      <c r="G73" s="175"/>
      <c r="H73" s="106" t="s">
        <v>138</v>
      </c>
      <c r="I73" s="107"/>
      <c r="J73" s="108"/>
      <c r="K73" s="101" t="s">
        <v>15</v>
      </c>
      <c r="L73" s="99"/>
      <c r="M73" s="99"/>
      <c r="N73" s="99"/>
      <c r="O73" s="100"/>
      <c r="P73" s="101" t="s">
        <v>139</v>
      </c>
      <c r="Q73" s="100"/>
      <c r="R73" s="1" t="s">
        <v>771</v>
      </c>
      <c r="S73" s="42">
        <v>1</v>
      </c>
      <c r="T73" s="106" t="s">
        <v>784</v>
      </c>
      <c r="U73" s="108"/>
      <c r="V73" s="106" t="s">
        <v>29</v>
      </c>
      <c r="W73" s="107"/>
      <c r="X73" s="108"/>
      <c r="Y73" s="89">
        <v>3</v>
      </c>
      <c r="Z73" s="91"/>
      <c r="AA73" s="28">
        <v>1</v>
      </c>
      <c r="AB73" s="28">
        <v>3</v>
      </c>
      <c r="AC73" s="28">
        <v>2</v>
      </c>
      <c r="AD73" s="35">
        <v>3.5</v>
      </c>
      <c r="AE73" s="35">
        <f t="shared" si="0"/>
        <v>7</v>
      </c>
      <c r="AF73" s="2">
        <f>AD73*AC73+AB73</f>
        <v>10</v>
      </c>
      <c r="AG73" s="44" t="s">
        <v>30</v>
      </c>
    </row>
    <row r="74" spans="1:35" ht="26.25" customHeight="1" x14ac:dyDescent="0.2">
      <c r="A74" s="58">
        <v>57</v>
      </c>
      <c r="B74" s="59"/>
      <c r="C74" s="60"/>
      <c r="D74" s="237" t="s">
        <v>108</v>
      </c>
      <c r="E74" s="238"/>
      <c r="F74" s="238"/>
      <c r="G74" s="239"/>
      <c r="H74" s="70" t="s">
        <v>140</v>
      </c>
      <c r="I74" s="71"/>
      <c r="J74" s="72"/>
      <c r="K74" s="70" t="s">
        <v>141</v>
      </c>
      <c r="L74" s="71"/>
      <c r="M74" s="71"/>
      <c r="N74" s="71"/>
      <c r="O74" s="72"/>
      <c r="P74" s="70" t="s">
        <v>142</v>
      </c>
      <c r="Q74" s="72"/>
      <c r="R74" s="207" t="s">
        <v>771</v>
      </c>
      <c r="S74" s="207">
        <v>2</v>
      </c>
      <c r="T74" s="70" t="s">
        <v>785</v>
      </c>
      <c r="U74" s="72"/>
      <c r="V74" s="70" t="s">
        <v>29</v>
      </c>
      <c r="W74" s="71"/>
      <c r="X74" s="72"/>
      <c r="Y74" s="58">
        <v>3</v>
      </c>
      <c r="Z74" s="60"/>
      <c r="AA74" s="54"/>
      <c r="AB74" s="54"/>
      <c r="AC74" s="28">
        <v>1</v>
      </c>
      <c r="AD74" s="35">
        <v>3.5</v>
      </c>
      <c r="AE74" s="35">
        <f t="shared" si="0"/>
        <v>3.5</v>
      </c>
      <c r="AF74" s="165">
        <f>AD74*AC74+AC75*AD75</f>
        <v>9.5</v>
      </c>
      <c r="AG74" s="56" t="s">
        <v>144</v>
      </c>
    </row>
    <row r="75" spans="1:35" ht="26.25" customHeight="1" x14ac:dyDescent="0.2">
      <c r="A75" s="235"/>
      <c r="B75" s="85"/>
      <c r="C75" s="236"/>
      <c r="D75" s="167"/>
      <c r="E75" s="240"/>
      <c r="F75" s="240"/>
      <c r="G75" s="241"/>
      <c r="H75" s="245"/>
      <c r="I75" s="86"/>
      <c r="J75" s="246"/>
      <c r="K75" s="245"/>
      <c r="L75" s="86"/>
      <c r="M75" s="86"/>
      <c r="N75" s="86"/>
      <c r="O75" s="246"/>
      <c r="P75" s="245"/>
      <c r="Q75" s="246"/>
      <c r="R75" s="247"/>
      <c r="S75" s="247"/>
      <c r="T75" s="245"/>
      <c r="U75" s="246"/>
      <c r="V75" s="245"/>
      <c r="W75" s="86"/>
      <c r="X75" s="246"/>
      <c r="Y75" s="235"/>
      <c r="Z75" s="236"/>
      <c r="AA75" s="259"/>
      <c r="AB75" s="259"/>
      <c r="AC75" s="28">
        <v>2</v>
      </c>
      <c r="AD75" s="35">
        <v>3</v>
      </c>
      <c r="AE75" s="35">
        <f t="shared" si="0"/>
        <v>6</v>
      </c>
      <c r="AF75" s="166"/>
      <c r="AG75" s="258"/>
    </row>
    <row r="76" spans="1:35" s="16" customFormat="1" ht="26.25" customHeight="1" x14ac:dyDescent="0.2">
      <c r="A76" s="61"/>
      <c r="B76" s="62"/>
      <c r="C76" s="63"/>
      <c r="D76" s="242"/>
      <c r="E76" s="243"/>
      <c r="F76" s="243"/>
      <c r="G76" s="244"/>
      <c r="H76" s="73"/>
      <c r="I76" s="74"/>
      <c r="J76" s="75"/>
      <c r="K76" s="73"/>
      <c r="L76" s="74"/>
      <c r="M76" s="74"/>
      <c r="N76" s="74"/>
      <c r="O76" s="75"/>
      <c r="P76" s="73"/>
      <c r="Q76" s="75"/>
      <c r="R76" s="208"/>
      <c r="S76" s="208"/>
      <c r="T76" s="73"/>
      <c r="U76" s="75"/>
      <c r="V76" s="73"/>
      <c r="W76" s="74"/>
      <c r="X76" s="75"/>
      <c r="Y76" s="61"/>
      <c r="Z76" s="63"/>
      <c r="AA76" s="55"/>
      <c r="AB76" s="55"/>
      <c r="AC76" s="28" t="s">
        <v>1038</v>
      </c>
      <c r="AD76" s="35">
        <v>8</v>
      </c>
      <c r="AE76" s="35">
        <v>8</v>
      </c>
      <c r="AF76" s="2">
        <v>8</v>
      </c>
      <c r="AG76" s="57"/>
    </row>
    <row r="77" spans="1:35" ht="27" customHeight="1" x14ac:dyDescent="0.2">
      <c r="A77" s="58">
        <v>58</v>
      </c>
      <c r="B77" s="59"/>
      <c r="C77" s="60"/>
      <c r="D77" s="64" t="s">
        <v>108</v>
      </c>
      <c r="E77" s="65"/>
      <c r="F77" s="65"/>
      <c r="G77" s="66"/>
      <c r="H77" s="70" t="s">
        <v>145</v>
      </c>
      <c r="I77" s="71"/>
      <c r="J77" s="72"/>
      <c r="K77" s="76" t="s">
        <v>15</v>
      </c>
      <c r="L77" s="77"/>
      <c r="M77" s="77"/>
      <c r="N77" s="77"/>
      <c r="O77" s="78"/>
      <c r="P77" s="64" t="s">
        <v>146</v>
      </c>
      <c r="Q77" s="66"/>
      <c r="R77" s="82" t="s">
        <v>771</v>
      </c>
      <c r="S77" s="54">
        <v>2</v>
      </c>
      <c r="T77" s="70" t="s">
        <v>786</v>
      </c>
      <c r="U77" s="72"/>
      <c r="V77" s="70" t="s">
        <v>29</v>
      </c>
      <c r="W77" s="71"/>
      <c r="X77" s="72"/>
      <c r="Y77" s="58">
        <v>3</v>
      </c>
      <c r="Z77" s="60"/>
      <c r="AA77" s="54">
        <v>1</v>
      </c>
      <c r="AB77" s="54">
        <v>3</v>
      </c>
      <c r="AC77" s="28">
        <v>1</v>
      </c>
      <c r="AD77" s="35">
        <v>3.5</v>
      </c>
      <c r="AE77" s="35">
        <f t="shared" si="0"/>
        <v>3.5</v>
      </c>
      <c r="AF77" s="165">
        <f>AD78*AC78+AD77*AC77+AB77</f>
        <v>9.5</v>
      </c>
      <c r="AG77" s="56" t="s">
        <v>30</v>
      </c>
    </row>
    <row r="78" spans="1:35" ht="24.75" customHeight="1" x14ac:dyDescent="0.2">
      <c r="A78" s="61"/>
      <c r="B78" s="62"/>
      <c r="C78" s="63"/>
      <c r="D78" s="67"/>
      <c r="E78" s="68"/>
      <c r="F78" s="68"/>
      <c r="G78" s="69"/>
      <c r="H78" s="73"/>
      <c r="I78" s="74"/>
      <c r="J78" s="75"/>
      <c r="K78" s="79"/>
      <c r="L78" s="80"/>
      <c r="M78" s="80"/>
      <c r="N78" s="80"/>
      <c r="O78" s="81"/>
      <c r="P78" s="67"/>
      <c r="Q78" s="69"/>
      <c r="R78" s="83"/>
      <c r="S78" s="55"/>
      <c r="T78" s="73"/>
      <c r="U78" s="75"/>
      <c r="V78" s="73"/>
      <c r="W78" s="74"/>
      <c r="X78" s="75"/>
      <c r="Y78" s="61"/>
      <c r="Z78" s="63"/>
      <c r="AA78" s="55"/>
      <c r="AB78" s="55"/>
      <c r="AC78" s="28">
        <v>1</v>
      </c>
      <c r="AD78" s="35">
        <v>3</v>
      </c>
      <c r="AE78" s="35">
        <f t="shared" si="0"/>
        <v>3</v>
      </c>
      <c r="AF78" s="166"/>
      <c r="AG78" s="57"/>
    </row>
    <row r="79" spans="1:35" ht="25.5" customHeight="1" x14ac:dyDescent="0.2">
      <c r="A79" s="58">
        <v>59</v>
      </c>
      <c r="B79" s="59"/>
      <c r="C79" s="60"/>
      <c r="D79" s="64" t="s">
        <v>108</v>
      </c>
      <c r="E79" s="65"/>
      <c r="F79" s="65"/>
      <c r="G79" s="66"/>
      <c r="H79" s="70" t="s">
        <v>147</v>
      </c>
      <c r="I79" s="71"/>
      <c r="J79" s="72"/>
      <c r="K79" s="76" t="s">
        <v>15</v>
      </c>
      <c r="L79" s="77"/>
      <c r="M79" s="77"/>
      <c r="N79" s="77"/>
      <c r="O79" s="78"/>
      <c r="P79" s="76" t="s">
        <v>148</v>
      </c>
      <c r="Q79" s="78"/>
      <c r="R79" s="82" t="s">
        <v>791</v>
      </c>
      <c r="S79" s="207">
        <v>2</v>
      </c>
      <c r="T79" s="70" t="s">
        <v>792</v>
      </c>
      <c r="U79" s="72"/>
      <c r="V79" s="70" t="s">
        <v>29</v>
      </c>
      <c r="W79" s="71"/>
      <c r="X79" s="72"/>
      <c r="Y79" s="58">
        <v>4</v>
      </c>
      <c r="Z79" s="60"/>
      <c r="AA79" s="54">
        <v>1</v>
      </c>
      <c r="AB79" s="54">
        <v>3</v>
      </c>
      <c r="AC79" s="28">
        <v>2</v>
      </c>
      <c r="AD79" s="35">
        <v>3.5</v>
      </c>
      <c r="AE79" s="35">
        <f t="shared" si="0"/>
        <v>7</v>
      </c>
      <c r="AF79" s="165">
        <f>AE79+AE80+AB79</f>
        <v>13</v>
      </c>
      <c r="AG79" s="56" t="s">
        <v>30</v>
      </c>
    </row>
    <row r="80" spans="1:35" ht="25.5" customHeight="1" x14ac:dyDescent="0.2">
      <c r="A80" s="61"/>
      <c r="B80" s="62"/>
      <c r="C80" s="63"/>
      <c r="D80" s="67"/>
      <c r="E80" s="68"/>
      <c r="F80" s="68"/>
      <c r="G80" s="69"/>
      <c r="H80" s="73"/>
      <c r="I80" s="74"/>
      <c r="J80" s="75"/>
      <c r="K80" s="79"/>
      <c r="L80" s="80"/>
      <c r="M80" s="80"/>
      <c r="N80" s="80"/>
      <c r="O80" s="81"/>
      <c r="P80" s="79"/>
      <c r="Q80" s="81"/>
      <c r="R80" s="83"/>
      <c r="S80" s="208"/>
      <c r="T80" s="73"/>
      <c r="U80" s="75"/>
      <c r="V80" s="73"/>
      <c r="W80" s="74"/>
      <c r="X80" s="75"/>
      <c r="Y80" s="61"/>
      <c r="Z80" s="63"/>
      <c r="AA80" s="55"/>
      <c r="AB80" s="55"/>
      <c r="AC80" s="28">
        <v>1</v>
      </c>
      <c r="AD80" s="35">
        <v>3</v>
      </c>
      <c r="AE80" s="35">
        <f t="shared" si="0"/>
        <v>3</v>
      </c>
      <c r="AF80" s="166"/>
      <c r="AG80" s="57"/>
    </row>
    <row r="81" spans="1:35" ht="51" customHeight="1" x14ac:dyDescent="0.2">
      <c r="A81" s="58">
        <v>60</v>
      </c>
      <c r="B81" s="59"/>
      <c r="C81" s="60"/>
      <c r="D81" s="64" t="s">
        <v>108</v>
      </c>
      <c r="E81" s="65"/>
      <c r="F81" s="65"/>
      <c r="G81" s="66"/>
      <c r="H81" s="70" t="s">
        <v>42</v>
      </c>
      <c r="I81" s="71"/>
      <c r="J81" s="72"/>
      <c r="K81" s="76" t="s">
        <v>15</v>
      </c>
      <c r="L81" s="77"/>
      <c r="M81" s="77"/>
      <c r="N81" s="77"/>
      <c r="O81" s="78"/>
      <c r="P81" s="76" t="s">
        <v>149</v>
      </c>
      <c r="Q81" s="78"/>
      <c r="R81" s="82" t="s">
        <v>771</v>
      </c>
      <c r="S81" s="54">
        <v>1</v>
      </c>
      <c r="T81" s="70" t="s">
        <v>793</v>
      </c>
      <c r="U81" s="72"/>
      <c r="V81" s="70" t="s">
        <v>29</v>
      </c>
      <c r="W81" s="71"/>
      <c r="X81" s="72"/>
      <c r="Y81" s="58">
        <v>3</v>
      </c>
      <c r="Z81" s="60"/>
      <c r="AA81" s="54">
        <v>1</v>
      </c>
      <c r="AB81" s="54">
        <v>3</v>
      </c>
      <c r="AC81" s="28">
        <v>2</v>
      </c>
      <c r="AD81" s="35">
        <v>3.5</v>
      </c>
      <c r="AE81" s="35">
        <f t="shared" si="0"/>
        <v>7</v>
      </c>
      <c r="AF81" s="2">
        <f>AE81+AB81</f>
        <v>10</v>
      </c>
      <c r="AG81" s="56" t="s">
        <v>131</v>
      </c>
    </row>
    <row r="82" spans="1:35" ht="21" customHeight="1" x14ac:dyDescent="0.2">
      <c r="A82" s="61"/>
      <c r="B82" s="62"/>
      <c r="C82" s="63"/>
      <c r="D82" s="67"/>
      <c r="E82" s="68"/>
      <c r="F82" s="68"/>
      <c r="G82" s="69"/>
      <c r="H82" s="73"/>
      <c r="I82" s="74"/>
      <c r="J82" s="75"/>
      <c r="K82" s="79"/>
      <c r="L82" s="80"/>
      <c r="M82" s="80"/>
      <c r="N82" s="80"/>
      <c r="O82" s="81"/>
      <c r="P82" s="79"/>
      <c r="Q82" s="81"/>
      <c r="R82" s="83"/>
      <c r="S82" s="55"/>
      <c r="T82" s="73"/>
      <c r="U82" s="75"/>
      <c r="V82" s="73"/>
      <c r="W82" s="74"/>
      <c r="X82" s="75"/>
      <c r="Y82" s="61"/>
      <c r="Z82" s="63"/>
      <c r="AA82" s="55"/>
      <c r="AB82" s="55"/>
      <c r="AC82" s="28" t="s">
        <v>1061</v>
      </c>
      <c r="AD82" s="35">
        <v>8</v>
      </c>
      <c r="AE82" s="35">
        <v>16</v>
      </c>
      <c r="AF82" s="2">
        <v>16</v>
      </c>
      <c r="AG82" s="57"/>
    </row>
    <row r="83" spans="1:35" ht="51" customHeight="1" x14ac:dyDescent="0.2">
      <c r="A83" s="89">
        <v>62</v>
      </c>
      <c r="B83" s="90"/>
      <c r="C83" s="91"/>
      <c r="D83" s="101" t="s">
        <v>150</v>
      </c>
      <c r="E83" s="99"/>
      <c r="F83" s="99"/>
      <c r="G83" s="100"/>
      <c r="H83" s="89">
        <v>9</v>
      </c>
      <c r="I83" s="90"/>
      <c r="J83" s="91"/>
      <c r="K83" s="101" t="s">
        <v>15</v>
      </c>
      <c r="L83" s="99"/>
      <c r="M83" s="99"/>
      <c r="N83" s="99"/>
      <c r="O83" s="100"/>
      <c r="P83" s="101" t="s">
        <v>845</v>
      </c>
      <c r="Q83" s="100"/>
      <c r="R83" s="1" t="s">
        <v>1</v>
      </c>
      <c r="S83" s="11">
        <v>1</v>
      </c>
      <c r="T83" s="89">
        <v>6</v>
      </c>
      <c r="U83" s="91"/>
      <c r="V83" s="106" t="s">
        <v>29</v>
      </c>
      <c r="W83" s="107"/>
      <c r="X83" s="108"/>
      <c r="Y83" s="89">
        <v>1</v>
      </c>
      <c r="Z83" s="91"/>
      <c r="AA83" s="28">
        <v>1</v>
      </c>
      <c r="AB83" s="28">
        <v>3</v>
      </c>
      <c r="AC83" s="28">
        <v>1</v>
      </c>
      <c r="AD83" s="35">
        <v>3</v>
      </c>
      <c r="AE83" s="35">
        <f t="shared" ref="AE83:AE139" si="3">AD83*AC83</f>
        <v>3</v>
      </c>
      <c r="AF83" s="2">
        <v>6</v>
      </c>
      <c r="AG83" s="44" t="s">
        <v>30</v>
      </c>
    </row>
    <row r="84" spans="1:35" ht="51" customHeight="1" x14ac:dyDescent="0.2">
      <c r="A84" s="89">
        <v>63</v>
      </c>
      <c r="B84" s="90"/>
      <c r="C84" s="91"/>
      <c r="D84" s="101" t="s">
        <v>150</v>
      </c>
      <c r="E84" s="99"/>
      <c r="F84" s="99"/>
      <c r="G84" s="100"/>
      <c r="H84" s="89">
        <v>10</v>
      </c>
      <c r="I84" s="90"/>
      <c r="J84" s="91"/>
      <c r="K84" s="101" t="s">
        <v>15</v>
      </c>
      <c r="L84" s="99"/>
      <c r="M84" s="99"/>
      <c r="N84" s="99"/>
      <c r="O84" s="100"/>
      <c r="P84" s="101" t="s">
        <v>843</v>
      </c>
      <c r="Q84" s="100"/>
      <c r="R84" s="1" t="s">
        <v>1</v>
      </c>
      <c r="S84" s="11">
        <v>2</v>
      </c>
      <c r="T84" s="106" t="s">
        <v>795</v>
      </c>
      <c r="U84" s="108"/>
      <c r="V84" s="106" t="s">
        <v>29</v>
      </c>
      <c r="W84" s="107"/>
      <c r="X84" s="108"/>
      <c r="Y84" s="89">
        <v>2</v>
      </c>
      <c r="Z84" s="91"/>
      <c r="AA84" s="28">
        <v>1</v>
      </c>
      <c r="AB84" s="28">
        <v>3</v>
      </c>
      <c r="AC84" s="28">
        <v>1</v>
      </c>
      <c r="AD84" s="35">
        <v>3</v>
      </c>
      <c r="AE84" s="35">
        <f t="shared" si="3"/>
        <v>3</v>
      </c>
      <c r="AF84" s="2">
        <f>AE84+AB84</f>
        <v>6</v>
      </c>
      <c r="AG84" s="44" t="s">
        <v>30</v>
      </c>
      <c r="AH84" s="167" t="s">
        <v>844</v>
      </c>
      <c r="AI84" s="168"/>
    </row>
    <row r="85" spans="1:35" ht="51" customHeight="1" x14ac:dyDescent="0.2">
      <c r="A85" s="89">
        <v>64</v>
      </c>
      <c r="B85" s="90"/>
      <c r="C85" s="91"/>
      <c r="D85" s="101" t="s">
        <v>961</v>
      </c>
      <c r="E85" s="99"/>
      <c r="F85" s="99"/>
      <c r="G85" s="100"/>
      <c r="H85" s="89">
        <v>2</v>
      </c>
      <c r="I85" s="90"/>
      <c r="J85" s="91"/>
      <c r="K85" s="101" t="s">
        <v>15</v>
      </c>
      <c r="L85" s="99"/>
      <c r="M85" s="99"/>
      <c r="N85" s="99"/>
      <c r="O85" s="100"/>
      <c r="P85" s="101" t="s">
        <v>152</v>
      </c>
      <c r="Q85" s="100"/>
      <c r="R85" s="1" t="s">
        <v>771</v>
      </c>
      <c r="S85" s="11">
        <v>2</v>
      </c>
      <c r="T85" s="106" t="s">
        <v>798</v>
      </c>
      <c r="U85" s="108"/>
      <c r="V85" s="106" t="s">
        <v>29</v>
      </c>
      <c r="W85" s="107"/>
      <c r="X85" s="108"/>
      <c r="Y85" s="89">
        <v>3</v>
      </c>
      <c r="Z85" s="91"/>
      <c r="AA85" s="28">
        <v>1</v>
      </c>
      <c r="AB85" s="28">
        <v>3</v>
      </c>
      <c r="AC85" s="28">
        <v>2</v>
      </c>
      <c r="AD85" s="35">
        <v>3.5</v>
      </c>
      <c r="AE85" s="35">
        <f t="shared" si="3"/>
        <v>7</v>
      </c>
      <c r="AF85" s="2">
        <f>AE85+AB85</f>
        <v>10</v>
      </c>
      <c r="AG85" s="44" t="s">
        <v>30</v>
      </c>
    </row>
    <row r="86" spans="1:35" ht="57" customHeight="1" x14ac:dyDescent="0.2">
      <c r="A86" s="89">
        <v>65</v>
      </c>
      <c r="B86" s="90"/>
      <c r="C86" s="91"/>
      <c r="D86" s="101" t="s">
        <v>153</v>
      </c>
      <c r="E86" s="99"/>
      <c r="F86" s="99"/>
      <c r="G86" s="100"/>
      <c r="H86" s="89">
        <v>2</v>
      </c>
      <c r="I86" s="90"/>
      <c r="J86" s="91"/>
      <c r="K86" s="101" t="s">
        <v>15</v>
      </c>
      <c r="L86" s="99"/>
      <c r="M86" s="99"/>
      <c r="N86" s="99"/>
      <c r="O86" s="100"/>
      <c r="P86" s="173" t="s">
        <v>154</v>
      </c>
      <c r="Q86" s="175"/>
      <c r="R86" s="1" t="s">
        <v>1</v>
      </c>
      <c r="S86" s="11">
        <v>6</v>
      </c>
      <c r="T86" s="106" t="s">
        <v>155</v>
      </c>
      <c r="U86" s="108"/>
      <c r="V86" s="106" t="s">
        <v>29</v>
      </c>
      <c r="W86" s="107"/>
      <c r="X86" s="108"/>
      <c r="Y86" s="89">
        <v>1</v>
      </c>
      <c r="Z86" s="91"/>
      <c r="AA86" s="28">
        <v>1</v>
      </c>
      <c r="AB86" s="28">
        <v>3</v>
      </c>
      <c r="AC86" s="28">
        <v>1</v>
      </c>
      <c r="AD86" s="35">
        <v>3</v>
      </c>
      <c r="AE86" s="35">
        <f t="shared" si="3"/>
        <v>3</v>
      </c>
      <c r="AF86" s="2">
        <v>6</v>
      </c>
      <c r="AG86" s="44" t="s">
        <v>30</v>
      </c>
    </row>
    <row r="87" spans="1:35" ht="51" customHeight="1" x14ac:dyDescent="0.2">
      <c r="A87" s="89">
        <v>66</v>
      </c>
      <c r="B87" s="90"/>
      <c r="C87" s="91"/>
      <c r="D87" s="101" t="s">
        <v>153</v>
      </c>
      <c r="E87" s="99"/>
      <c r="F87" s="99"/>
      <c r="G87" s="100"/>
      <c r="H87" s="89">
        <v>6</v>
      </c>
      <c r="I87" s="90"/>
      <c r="J87" s="91"/>
      <c r="K87" s="101" t="s">
        <v>15</v>
      </c>
      <c r="L87" s="99"/>
      <c r="M87" s="99"/>
      <c r="N87" s="99"/>
      <c r="O87" s="100"/>
      <c r="P87" s="101" t="s">
        <v>156</v>
      </c>
      <c r="Q87" s="100"/>
      <c r="R87" s="1" t="s">
        <v>1</v>
      </c>
      <c r="S87" s="11">
        <v>1</v>
      </c>
      <c r="T87" s="106" t="s">
        <v>39</v>
      </c>
      <c r="U87" s="108"/>
      <c r="V87" s="106" t="s">
        <v>29</v>
      </c>
      <c r="W87" s="107"/>
      <c r="X87" s="108"/>
      <c r="Y87" s="89">
        <v>2</v>
      </c>
      <c r="Z87" s="91"/>
      <c r="AA87" s="28"/>
      <c r="AB87" s="28"/>
      <c r="AC87" s="28">
        <v>2</v>
      </c>
      <c r="AD87" s="35">
        <v>0.75</v>
      </c>
      <c r="AE87" s="35">
        <f t="shared" si="3"/>
        <v>1.5</v>
      </c>
      <c r="AF87" s="2">
        <v>1.5</v>
      </c>
      <c r="AG87" s="44" t="s">
        <v>30</v>
      </c>
    </row>
    <row r="88" spans="1:35" ht="51" customHeight="1" x14ac:dyDescent="0.2">
      <c r="A88" s="89">
        <v>67</v>
      </c>
      <c r="B88" s="90"/>
      <c r="C88" s="91"/>
      <c r="D88" s="101" t="s">
        <v>153</v>
      </c>
      <c r="E88" s="99"/>
      <c r="F88" s="99"/>
      <c r="G88" s="100"/>
      <c r="H88" s="106" t="s">
        <v>157</v>
      </c>
      <c r="I88" s="107"/>
      <c r="J88" s="108"/>
      <c r="K88" s="101" t="s">
        <v>15</v>
      </c>
      <c r="L88" s="99"/>
      <c r="M88" s="99"/>
      <c r="N88" s="99"/>
      <c r="O88" s="100"/>
      <c r="P88" s="101" t="s">
        <v>158</v>
      </c>
      <c r="Q88" s="100"/>
      <c r="R88" s="1" t="s">
        <v>771</v>
      </c>
      <c r="S88" s="11">
        <v>1</v>
      </c>
      <c r="T88" s="106" t="s">
        <v>837</v>
      </c>
      <c r="U88" s="108"/>
      <c r="V88" s="106" t="s">
        <v>29</v>
      </c>
      <c r="W88" s="107"/>
      <c r="X88" s="108"/>
      <c r="Y88" s="89">
        <v>3</v>
      </c>
      <c r="Z88" s="91"/>
      <c r="AA88" s="28">
        <v>1</v>
      </c>
      <c r="AB88" s="28">
        <v>3</v>
      </c>
      <c r="AC88" s="28">
        <v>2</v>
      </c>
      <c r="AD88" s="35">
        <v>3.5</v>
      </c>
      <c r="AE88" s="35">
        <f t="shared" si="3"/>
        <v>7</v>
      </c>
      <c r="AF88" s="2">
        <v>10</v>
      </c>
      <c r="AG88" s="44" t="s">
        <v>30</v>
      </c>
    </row>
    <row r="89" spans="1:35" ht="51" customHeight="1" x14ac:dyDescent="0.2">
      <c r="A89" s="58">
        <v>68</v>
      </c>
      <c r="B89" s="59"/>
      <c r="C89" s="60"/>
      <c r="D89" s="76" t="s">
        <v>153</v>
      </c>
      <c r="E89" s="77"/>
      <c r="F89" s="77"/>
      <c r="G89" s="78"/>
      <c r="H89" s="58">
        <v>11</v>
      </c>
      <c r="I89" s="59"/>
      <c r="J89" s="60"/>
      <c r="K89" s="76" t="s">
        <v>15</v>
      </c>
      <c r="L89" s="77"/>
      <c r="M89" s="77"/>
      <c r="N89" s="77"/>
      <c r="O89" s="78"/>
      <c r="P89" s="76" t="s">
        <v>1062</v>
      </c>
      <c r="Q89" s="78"/>
      <c r="R89" s="82" t="s">
        <v>771</v>
      </c>
      <c r="S89" s="54" t="s">
        <v>39</v>
      </c>
      <c r="T89" s="70" t="s">
        <v>39</v>
      </c>
      <c r="U89" s="72"/>
      <c r="V89" s="70" t="s">
        <v>29</v>
      </c>
      <c r="W89" s="71"/>
      <c r="X89" s="72"/>
      <c r="Y89" s="58">
        <v>3</v>
      </c>
      <c r="Z89" s="60"/>
      <c r="AA89" s="54">
        <v>1</v>
      </c>
      <c r="AB89" s="54">
        <v>1</v>
      </c>
      <c r="AC89" s="28">
        <v>2</v>
      </c>
      <c r="AD89" s="35">
        <v>3.5</v>
      </c>
      <c r="AE89" s="35">
        <f t="shared" si="3"/>
        <v>7</v>
      </c>
      <c r="AF89" s="2">
        <f>AE89+AB89</f>
        <v>8</v>
      </c>
      <c r="AG89" s="56" t="s">
        <v>30</v>
      </c>
    </row>
    <row r="90" spans="1:35" ht="24" x14ac:dyDescent="0.2">
      <c r="A90" s="61"/>
      <c r="B90" s="62"/>
      <c r="C90" s="63"/>
      <c r="D90" s="79"/>
      <c r="E90" s="80"/>
      <c r="F90" s="80"/>
      <c r="G90" s="81"/>
      <c r="H90" s="61"/>
      <c r="I90" s="62"/>
      <c r="J90" s="63"/>
      <c r="K90" s="79"/>
      <c r="L90" s="80"/>
      <c r="M90" s="80"/>
      <c r="N90" s="80"/>
      <c r="O90" s="81"/>
      <c r="P90" s="79"/>
      <c r="Q90" s="81"/>
      <c r="R90" s="83"/>
      <c r="S90" s="55"/>
      <c r="T90" s="73"/>
      <c r="U90" s="75"/>
      <c r="V90" s="73"/>
      <c r="W90" s="74"/>
      <c r="X90" s="75"/>
      <c r="Y90" s="61"/>
      <c r="Z90" s="63"/>
      <c r="AA90" s="55"/>
      <c r="AB90" s="55"/>
      <c r="AC90" s="8" t="s">
        <v>1038</v>
      </c>
      <c r="AD90" s="35">
        <v>8</v>
      </c>
      <c r="AE90" s="35">
        <v>8</v>
      </c>
      <c r="AF90" s="2">
        <v>8</v>
      </c>
      <c r="AG90" s="57"/>
    </row>
    <row r="91" spans="1:35" ht="51" customHeight="1" x14ac:dyDescent="0.2">
      <c r="A91" s="89">
        <v>69</v>
      </c>
      <c r="B91" s="90"/>
      <c r="C91" s="91"/>
      <c r="D91" s="101" t="s">
        <v>153</v>
      </c>
      <c r="E91" s="99"/>
      <c r="F91" s="99"/>
      <c r="G91" s="100"/>
      <c r="H91" s="89">
        <v>15</v>
      </c>
      <c r="I91" s="90"/>
      <c r="J91" s="91"/>
      <c r="K91" s="101" t="s">
        <v>15</v>
      </c>
      <c r="L91" s="99"/>
      <c r="M91" s="99"/>
      <c r="N91" s="99"/>
      <c r="O91" s="100"/>
      <c r="P91" s="173" t="s">
        <v>159</v>
      </c>
      <c r="Q91" s="175"/>
      <c r="R91" s="1" t="s">
        <v>1</v>
      </c>
      <c r="S91" s="11">
        <v>2</v>
      </c>
      <c r="T91" s="106" t="s">
        <v>799</v>
      </c>
      <c r="U91" s="108"/>
      <c r="V91" s="106" t="s">
        <v>29</v>
      </c>
      <c r="W91" s="107"/>
      <c r="X91" s="108"/>
      <c r="Y91" s="89">
        <v>3</v>
      </c>
      <c r="Z91" s="91"/>
      <c r="AA91" s="28">
        <v>1</v>
      </c>
      <c r="AB91" s="28">
        <v>3</v>
      </c>
      <c r="AC91" s="28">
        <v>2</v>
      </c>
      <c r="AD91" s="35">
        <v>3.5</v>
      </c>
      <c r="AE91" s="35">
        <f t="shared" si="3"/>
        <v>7</v>
      </c>
      <c r="AF91" s="2">
        <f>AE91+AB91</f>
        <v>10</v>
      </c>
      <c r="AG91" s="44" t="s">
        <v>30</v>
      </c>
    </row>
    <row r="92" spans="1:35" ht="27" customHeight="1" x14ac:dyDescent="0.2">
      <c r="A92" s="58">
        <v>71</v>
      </c>
      <c r="B92" s="59"/>
      <c r="C92" s="60"/>
      <c r="D92" s="76" t="s">
        <v>161</v>
      </c>
      <c r="E92" s="77"/>
      <c r="F92" s="77"/>
      <c r="G92" s="78"/>
      <c r="H92" s="58">
        <v>2</v>
      </c>
      <c r="I92" s="59"/>
      <c r="J92" s="60"/>
      <c r="K92" s="76" t="s">
        <v>15</v>
      </c>
      <c r="L92" s="77"/>
      <c r="M92" s="77"/>
      <c r="N92" s="77"/>
      <c r="O92" s="78"/>
      <c r="P92" s="64" t="s">
        <v>162</v>
      </c>
      <c r="Q92" s="66"/>
      <c r="R92" s="40" t="s">
        <v>771</v>
      </c>
      <c r="S92" s="54">
        <v>2</v>
      </c>
      <c r="T92" s="70" t="s">
        <v>803</v>
      </c>
      <c r="U92" s="72"/>
      <c r="V92" s="70" t="s">
        <v>29</v>
      </c>
      <c r="W92" s="71"/>
      <c r="X92" s="72"/>
      <c r="Y92" s="58">
        <v>3</v>
      </c>
      <c r="Z92" s="60"/>
      <c r="AA92" s="54">
        <v>1</v>
      </c>
      <c r="AB92" s="54">
        <v>3</v>
      </c>
      <c r="AC92" s="28">
        <v>1</v>
      </c>
      <c r="AD92" s="35">
        <v>3.5</v>
      </c>
      <c r="AE92" s="35">
        <f t="shared" si="3"/>
        <v>3.5</v>
      </c>
      <c r="AF92" s="165">
        <f>AE92+AE93+AB92</f>
        <v>9.5</v>
      </c>
      <c r="AG92" s="56" t="s">
        <v>30</v>
      </c>
    </row>
    <row r="93" spans="1:35" ht="25.5" customHeight="1" x14ac:dyDescent="0.2">
      <c r="A93" s="61"/>
      <c r="B93" s="62"/>
      <c r="C93" s="63"/>
      <c r="D93" s="79"/>
      <c r="E93" s="80"/>
      <c r="F93" s="80"/>
      <c r="G93" s="81"/>
      <c r="H93" s="61"/>
      <c r="I93" s="62"/>
      <c r="J93" s="63"/>
      <c r="K93" s="79"/>
      <c r="L93" s="80"/>
      <c r="M93" s="80"/>
      <c r="N93" s="80"/>
      <c r="O93" s="81"/>
      <c r="P93" s="67"/>
      <c r="Q93" s="69"/>
      <c r="R93" s="41"/>
      <c r="S93" s="55"/>
      <c r="T93" s="73"/>
      <c r="U93" s="75"/>
      <c r="V93" s="73"/>
      <c r="W93" s="74"/>
      <c r="X93" s="75"/>
      <c r="Y93" s="61"/>
      <c r="Z93" s="63"/>
      <c r="AA93" s="55"/>
      <c r="AB93" s="55"/>
      <c r="AC93" s="28">
        <v>1</v>
      </c>
      <c r="AD93" s="35">
        <v>3</v>
      </c>
      <c r="AE93" s="35">
        <f t="shared" si="3"/>
        <v>3</v>
      </c>
      <c r="AF93" s="166"/>
      <c r="AG93" s="57"/>
    </row>
    <row r="94" spans="1:35" ht="26.25" customHeight="1" x14ac:dyDescent="0.2">
      <c r="A94" s="58">
        <v>72</v>
      </c>
      <c r="B94" s="59"/>
      <c r="C94" s="60"/>
      <c r="D94" s="76" t="s">
        <v>161</v>
      </c>
      <c r="E94" s="77"/>
      <c r="F94" s="77"/>
      <c r="G94" s="78"/>
      <c r="H94" s="58">
        <v>20</v>
      </c>
      <c r="I94" s="59"/>
      <c r="J94" s="60"/>
      <c r="K94" s="76" t="s">
        <v>15</v>
      </c>
      <c r="L94" s="77"/>
      <c r="M94" s="77"/>
      <c r="N94" s="77"/>
      <c r="O94" s="78"/>
      <c r="P94" s="64" t="s">
        <v>834</v>
      </c>
      <c r="Q94" s="66"/>
      <c r="R94" s="82" t="s">
        <v>771</v>
      </c>
      <c r="S94" s="54">
        <v>2</v>
      </c>
      <c r="T94" s="70" t="s">
        <v>826</v>
      </c>
      <c r="U94" s="72"/>
      <c r="V94" s="70" t="s">
        <v>29</v>
      </c>
      <c r="W94" s="71"/>
      <c r="X94" s="72"/>
      <c r="Y94" s="58">
        <v>3</v>
      </c>
      <c r="Z94" s="60"/>
      <c r="AA94" s="54">
        <v>1</v>
      </c>
      <c r="AB94" s="54">
        <v>3</v>
      </c>
      <c r="AC94" s="54">
        <v>2</v>
      </c>
      <c r="AD94" s="165">
        <v>3.5</v>
      </c>
      <c r="AE94" s="165">
        <f t="shared" si="3"/>
        <v>7</v>
      </c>
      <c r="AF94" s="165">
        <v>10</v>
      </c>
      <c r="AG94" s="56" t="s">
        <v>827</v>
      </c>
    </row>
    <row r="95" spans="1:35" ht="26.25" customHeight="1" x14ac:dyDescent="0.2">
      <c r="A95" s="61"/>
      <c r="B95" s="62"/>
      <c r="C95" s="63"/>
      <c r="D95" s="79"/>
      <c r="E95" s="80"/>
      <c r="F95" s="80"/>
      <c r="G95" s="81"/>
      <c r="H95" s="61"/>
      <c r="I95" s="62"/>
      <c r="J95" s="63"/>
      <c r="K95" s="79"/>
      <c r="L95" s="80"/>
      <c r="M95" s="80"/>
      <c r="N95" s="80"/>
      <c r="O95" s="81"/>
      <c r="P95" s="67"/>
      <c r="Q95" s="69"/>
      <c r="R95" s="83"/>
      <c r="S95" s="55"/>
      <c r="T95" s="73"/>
      <c r="U95" s="75"/>
      <c r="V95" s="73"/>
      <c r="W95" s="74"/>
      <c r="X95" s="75"/>
      <c r="Y95" s="61"/>
      <c r="Z95" s="63"/>
      <c r="AA95" s="55"/>
      <c r="AB95" s="55"/>
      <c r="AC95" s="55"/>
      <c r="AD95" s="166"/>
      <c r="AE95" s="166"/>
      <c r="AF95" s="166"/>
      <c r="AG95" s="57"/>
    </row>
    <row r="96" spans="1:35" ht="51" customHeight="1" x14ac:dyDescent="0.2">
      <c r="A96" s="89">
        <v>73</v>
      </c>
      <c r="B96" s="90"/>
      <c r="C96" s="91"/>
      <c r="D96" s="101" t="s">
        <v>164</v>
      </c>
      <c r="E96" s="99"/>
      <c r="F96" s="99"/>
      <c r="G96" s="100"/>
      <c r="H96" s="89">
        <v>15</v>
      </c>
      <c r="I96" s="90"/>
      <c r="J96" s="91"/>
      <c r="K96" s="101" t="s">
        <v>15</v>
      </c>
      <c r="L96" s="99"/>
      <c r="M96" s="99"/>
      <c r="N96" s="99"/>
      <c r="O96" s="100"/>
      <c r="P96" s="173" t="s">
        <v>165</v>
      </c>
      <c r="Q96" s="175"/>
      <c r="R96" s="1" t="s">
        <v>1</v>
      </c>
      <c r="S96" s="11">
        <v>1</v>
      </c>
      <c r="T96" s="106" t="s">
        <v>759</v>
      </c>
      <c r="U96" s="108"/>
      <c r="V96" s="106" t="s">
        <v>29</v>
      </c>
      <c r="W96" s="107"/>
      <c r="X96" s="108"/>
      <c r="Y96" s="89">
        <v>2</v>
      </c>
      <c r="Z96" s="91"/>
      <c r="AA96" s="28">
        <v>1</v>
      </c>
      <c r="AB96" s="28">
        <v>3</v>
      </c>
      <c r="AC96" s="28">
        <v>1</v>
      </c>
      <c r="AD96" s="35">
        <v>3</v>
      </c>
      <c r="AE96" s="35">
        <f t="shared" si="3"/>
        <v>3</v>
      </c>
      <c r="AF96" s="2">
        <f>AE96+AB96</f>
        <v>6</v>
      </c>
      <c r="AG96" s="44" t="s">
        <v>30</v>
      </c>
    </row>
    <row r="97" spans="1:35" ht="51" customHeight="1" x14ac:dyDescent="0.2">
      <c r="A97" s="89">
        <v>74</v>
      </c>
      <c r="B97" s="90"/>
      <c r="C97" s="91"/>
      <c r="D97" s="101" t="s">
        <v>164</v>
      </c>
      <c r="E97" s="99"/>
      <c r="F97" s="99"/>
      <c r="G97" s="100"/>
      <c r="H97" s="89">
        <v>19</v>
      </c>
      <c r="I97" s="90"/>
      <c r="J97" s="91"/>
      <c r="K97" s="101" t="s">
        <v>15</v>
      </c>
      <c r="L97" s="99"/>
      <c r="M97" s="99"/>
      <c r="N97" s="99"/>
      <c r="O97" s="100"/>
      <c r="P97" s="101" t="s">
        <v>1042</v>
      </c>
      <c r="Q97" s="100"/>
      <c r="R97" s="1" t="s">
        <v>1</v>
      </c>
      <c r="S97" s="11">
        <v>1</v>
      </c>
      <c r="T97" s="106" t="s">
        <v>166</v>
      </c>
      <c r="U97" s="108"/>
      <c r="V97" s="106" t="s">
        <v>29</v>
      </c>
      <c r="W97" s="107"/>
      <c r="X97" s="108"/>
      <c r="Y97" s="89">
        <v>1</v>
      </c>
      <c r="Z97" s="91"/>
      <c r="AA97" s="28"/>
      <c r="AB97" s="28"/>
      <c r="AC97" s="28">
        <v>1</v>
      </c>
      <c r="AD97" s="35">
        <v>0.75</v>
      </c>
      <c r="AE97" s="35">
        <f t="shared" si="3"/>
        <v>0.75</v>
      </c>
      <c r="AF97" s="2">
        <v>0.75</v>
      </c>
      <c r="AG97" s="44" t="s">
        <v>30</v>
      </c>
    </row>
    <row r="98" spans="1:35" ht="51" customHeight="1" x14ac:dyDescent="0.2">
      <c r="A98" s="89">
        <v>75</v>
      </c>
      <c r="B98" s="90"/>
      <c r="C98" s="91"/>
      <c r="D98" s="101" t="s">
        <v>164</v>
      </c>
      <c r="E98" s="99"/>
      <c r="F98" s="99"/>
      <c r="G98" s="100"/>
      <c r="H98" s="89">
        <v>30</v>
      </c>
      <c r="I98" s="90"/>
      <c r="J98" s="91"/>
      <c r="K98" s="101" t="s">
        <v>15</v>
      </c>
      <c r="L98" s="99"/>
      <c r="M98" s="99"/>
      <c r="N98" s="99"/>
      <c r="O98" s="100"/>
      <c r="P98" s="101" t="s">
        <v>167</v>
      </c>
      <c r="Q98" s="100"/>
      <c r="R98" s="1" t="s">
        <v>1</v>
      </c>
      <c r="S98" s="11">
        <v>1</v>
      </c>
      <c r="T98" s="106" t="s">
        <v>81</v>
      </c>
      <c r="U98" s="108"/>
      <c r="V98" s="106" t="s">
        <v>29</v>
      </c>
      <c r="W98" s="107"/>
      <c r="X98" s="108"/>
      <c r="Y98" s="89">
        <v>2</v>
      </c>
      <c r="Z98" s="91"/>
      <c r="AA98" s="28"/>
      <c r="AB98" s="28"/>
      <c r="AC98" s="28">
        <v>2</v>
      </c>
      <c r="AD98" s="35">
        <v>0.75</v>
      </c>
      <c r="AE98" s="35">
        <f t="shared" si="3"/>
        <v>1.5</v>
      </c>
      <c r="AF98" s="2">
        <v>1.5</v>
      </c>
      <c r="AG98" s="44" t="s">
        <v>30</v>
      </c>
    </row>
    <row r="99" spans="1:35" ht="51" customHeight="1" x14ac:dyDescent="0.2">
      <c r="A99" s="89">
        <v>76</v>
      </c>
      <c r="B99" s="90"/>
      <c r="C99" s="91"/>
      <c r="D99" s="101" t="s">
        <v>76</v>
      </c>
      <c r="E99" s="99"/>
      <c r="F99" s="99"/>
      <c r="G99" s="100"/>
      <c r="H99" s="89">
        <v>33</v>
      </c>
      <c r="I99" s="90"/>
      <c r="J99" s="91"/>
      <c r="K99" s="101" t="s">
        <v>168</v>
      </c>
      <c r="L99" s="99"/>
      <c r="M99" s="99"/>
      <c r="N99" s="99"/>
      <c r="O99" s="100"/>
      <c r="P99" s="101" t="s">
        <v>169</v>
      </c>
      <c r="Q99" s="100"/>
      <c r="R99" s="1" t="s">
        <v>828</v>
      </c>
      <c r="S99" s="11">
        <v>1</v>
      </c>
      <c r="T99" s="106" t="s">
        <v>829</v>
      </c>
      <c r="U99" s="108"/>
      <c r="V99" s="106" t="s">
        <v>29</v>
      </c>
      <c r="W99" s="107"/>
      <c r="X99" s="108"/>
      <c r="Y99" s="89">
        <v>1</v>
      </c>
      <c r="Z99" s="91"/>
      <c r="AA99" s="28"/>
      <c r="AB99" s="28"/>
      <c r="AC99" s="28">
        <v>1</v>
      </c>
      <c r="AD99" s="35">
        <v>3.5</v>
      </c>
      <c r="AE99" s="35">
        <f t="shared" si="3"/>
        <v>3.5</v>
      </c>
      <c r="AF99" s="2">
        <v>3.5</v>
      </c>
      <c r="AG99" s="45" t="s">
        <v>171</v>
      </c>
    </row>
    <row r="100" spans="1:35" ht="38.25" customHeight="1" x14ac:dyDescent="0.2">
      <c r="A100" s="89">
        <v>77</v>
      </c>
      <c r="B100" s="90"/>
      <c r="C100" s="91"/>
      <c r="D100" s="101" t="s">
        <v>172</v>
      </c>
      <c r="E100" s="99"/>
      <c r="F100" s="99"/>
      <c r="G100" s="100"/>
      <c r="H100" s="89">
        <v>8</v>
      </c>
      <c r="I100" s="90"/>
      <c r="J100" s="91"/>
      <c r="K100" s="101" t="s">
        <v>173</v>
      </c>
      <c r="L100" s="99"/>
      <c r="M100" s="99"/>
      <c r="N100" s="99"/>
      <c r="O100" s="100"/>
      <c r="P100" s="101" t="s">
        <v>174</v>
      </c>
      <c r="Q100" s="100"/>
      <c r="R100" s="1" t="s">
        <v>1</v>
      </c>
      <c r="S100" s="42" t="s">
        <v>39</v>
      </c>
      <c r="T100" s="106" t="s">
        <v>175</v>
      </c>
      <c r="U100" s="108"/>
      <c r="V100" s="106" t="s">
        <v>29</v>
      </c>
      <c r="W100" s="107"/>
      <c r="X100" s="108"/>
      <c r="Y100" s="89">
        <v>3</v>
      </c>
      <c r="Z100" s="91"/>
      <c r="AA100" s="28"/>
      <c r="AB100" s="28"/>
      <c r="AC100" s="28">
        <v>3</v>
      </c>
      <c r="AD100" s="35">
        <v>3</v>
      </c>
      <c r="AE100" s="35">
        <f t="shared" si="3"/>
        <v>9</v>
      </c>
      <c r="AF100" s="2">
        <v>9</v>
      </c>
      <c r="AG100" s="44" t="s">
        <v>163</v>
      </c>
    </row>
    <row r="101" spans="1:35" ht="59.25" customHeight="1" x14ac:dyDescent="0.2">
      <c r="A101" s="89">
        <v>78</v>
      </c>
      <c r="B101" s="90"/>
      <c r="C101" s="91"/>
      <c r="D101" s="101" t="s">
        <v>172</v>
      </c>
      <c r="E101" s="99"/>
      <c r="F101" s="99"/>
      <c r="G101" s="100"/>
      <c r="H101" s="89">
        <v>10</v>
      </c>
      <c r="I101" s="90"/>
      <c r="J101" s="91"/>
      <c r="K101" s="101" t="s">
        <v>958</v>
      </c>
      <c r="L101" s="99"/>
      <c r="M101" s="99"/>
      <c r="N101" s="99"/>
      <c r="O101" s="100"/>
      <c r="P101" s="173" t="s">
        <v>176</v>
      </c>
      <c r="Q101" s="175"/>
      <c r="R101" s="1" t="s">
        <v>1</v>
      </c>
      <c r="S101" s="42" t="s">
        <v>39</v>
      </c>
      <c r="T101" s="106" t="s">
        <v>177</v>
      </c>
      <c r="U101" s="108"/>
      <c r="V101" s="106" t="s">
        <v>29</v>
      </c>
      <c r="W101" s="107"/>
      <c r="X101" s="108"/>
      <c r="Y101" s="89">
        <v>2</v>
      </c>
      <c r="Z101" s="91"/>
      <c r="AA101" s="28"/>
      <c r="AB101" s="28"/>
      <c r="AC101" s="28">
        <v>2</v>
      </c>
      <c r="AD101" s="35">
        <v>3</v>
      </c>
      <c r="AE101" s="35">
        <f t="shared" si="3"/>
        <v>6</v>
      </c>
      <c r="AF101" s="2">
        <v>6</v>
      </c>
      <c r="AG101" s="44" t="s">
        <v>163</v>
      </c>
    </row>
    <row r="102" spans="1:35" ht="51" customHeight="1" x14ac:dyDescent="0.2">
      <c r="A102" s="89">
        <v>80</v>
      </c>
      <c r="B102" s="90"/>
      <c r="C102" s="91"/>
      <c r="D102" s="101" t="s">
        <v>178</v>
      </c>
      <c r="E102" s="99"/>
      <c r="F102" s="99"/>
      <c r="G102" s="100"/>
      <c r="H102" s="89">
        <v>3</v>
      </c>
      <c r="I102" s="90"/>
      <c r="J102" s="91"/>
      <c r="K102" s="101" t="s">
        <v>15</v>
      </c>
      <c r="L102" s="99"/>
      <c r="M102" s="99"/>
      <c r="N102" s="99"/>
      <c r="O102" s="100"/>
      <c r="P102" s="101" t="s">
        <v>179</v>
      </c>
      <c r="Q102" s="100"/>
      <c r="R102" s="1" t="s">
        <v>1</v>
      </c>
      <c r="S102" s="11">
        <v>2</v>
      </c>
      <c r="T102" s="106" t="s">
        <v>804</v>
      </c>
      <c r="U102" s="108"/>
      <c r="V102" s="106" t="s">
        <v>29</v>
      </c>
      <c r="W102" s="107"/>
      <c r="X102" s="108"/>
      <c r="Y102" s="89">
        <v>2</v>
      </c>
      <c r="Z102" s="91"/>
      <c r="AA102" s="28">
        <v>1</v>
      </c>
      <c r="AB102" s="28">
        <v>3</v>
      </c>
      <c r="AC102" s="28">
        <v>1</v>
      </c>
      <c r="AD102" s="35">
        <v>3</v>
      </c>
      <c r="AE102" s="35">
        <f t="shared" si="3"/>
        <v>3</v>
      </c>
      <c r="AF102" s="2">
        <f>AE102+AB102</f>
        <v>6</v>
      </c>
      <c r="AG102" s="44" t="s">
        <v>30</v>
      </c>
    </row>
    <row r="103" spans="1:35" ht="54" customHeight="1" x14ac:dyDescent="0.2">
      <c r="A103" s="89">
        <v>81</v>
      </c>
      <c r="B103" s="90"/>
      <c r="C103" s="91"/>
      <c r="D103" s="101" t="s">
        <v>178</v>
      </c>
      <c r="E103" s="99"/>
      <c r="F103" s="99"/>
      <c r="G103" s="100"/>
      <c r="H103" s="89">
        <v>4</v>
      </c>
      <c r="I103" s="90"/>
      <c r="J103" s="91"/>
      <c r="K103" s="101" t="s">
        <v>959</v>
      </c>
      <c r="L103" s="99"/>
      <c r="M103" s="99"/>
      <c r="N103" s="99"/>
      <c r="O103" s="100"/>
      <c r="P103" s="101" t="s">
        <v>180</v>
      </c>
      <c r="Q103" s="100"/>
      <c r="R103" s="1" t="s">
        <v>1</v>
      </c>
      <c r="S103" s="11">
        <v>1</v>
      </c>
      <c r="T103" s="106" t="s">
        <v>91</v>
      </c>
      <c r="U103" s="108"/>
      <c r="V103" s="106" t="s">
        <v>29</v>
      </c>
      <c r="W103" s="107"/>
      <c r="X103" s="108"/>
      <c r="Y103" s="89">
        <v>2</v>
      </c>
      <c r="Z103" s="91"/>
      <c r="AA103" s="28"/>
      <c r="AB103" s="28"/>
      <c r="AC103" s="28">
        <v>2</v>
      </c>
      <c r="AD103" s="35">
        <v>0.75</v>
      </c>
      <c r="AE103" s="35">
        <f t="shared" si="3"/>
        <v>1.5</v>
      </c>
      <c r="AF103" s="2">
        <v>1.5</v>
      </c>
      <c r="AG103" s="44" t="s">
        <v>105</v>
      </c>
    </row>
    <row r="104" spans="1:35" ht="51" customHeight="1" x14ac:dyDescent="0.2">
      <c r="A104" s="89">
        <v>82</v>
      </c>
      <c r="B104" s="90"/>
      <c r="C104" s="91"/>
      <c r="D104" s="101" t="s">
        <v>178</v>
      </c>
      <c r="E104" s="99"/>
      <c r="F104" s="99"/>
      <c r="G104" s="100"/>
      <c r="H104" s="89">
        <v>14</v>
      </c>
      <c r="I104" s="90"/>
      <c r="J104" s="91"/>
      <c r="K104" s="101" t="s">
        <v>960</v>
      </c>
      <c r="L104" s="99"/>
      <c r="M104" s="99"/>
      <c r="N104" s="99"/>
      <c r="O104" s="100"/>
      <c r="P104" s="101" t="s">
        <v>181</v>
      </c>
      <c r="Q104" s="100"/>
      <c r="R104" s="1" t="s">
        <v>852</v>
      </c>
      <c r="S104" s="42" t="s">
        <v>39</v>
      </c>
      <c r="T104" s="106" t="s">
        <v>39</v>
      </c>
      <c r="U104" s="108"/>
      <c r="V104" s="106" t="s">
        <v>29</v>
      </c>
      <c r="W104" s="107"/>
      <c r="X104" s="108"/>
      <c r="Y104" s="89">
        <v>2</v>
      </c>
      <c r="Z104" s="91"/>
      <c r="AA104" s="28"/>
      <c r="AB104" s="28"/>
      <c r="AC104" s="28">
        <v>2</v>
      </c>
      <c r="AD104" s="35">
        <v>0.75</v>
      </c>
      <c r="AE104" s="35">
        <f t="shared" si="3"/>
        <v>1.5</v>
      </c>
      <c r="AF104" s="2">
        <v>1.5</v>
      </c>
      <c r="AG104" s="47">
        <v>89263148764</v>
      </c>
    </row>
    <row r="105" spans="1:35" ht="51" customHeight="1" x14ac:dyDescent="0.2">
      <c r="A105" s="89">
        <v>83</v>
      </c>
      <c r="B105" s="90"/>
      <c r="C105" s="91"/>
      <c r="D105" s="101" t="s">
        <v>178</v>
      </c>
      <c r="E105" s="99"/>
      <c r="F105" s="99"/>
      <c r="G105" s="100"/>
      <c r="H105" s="89">
        <v>15</v>
      </c>
      <c r="I105" s="90"/>
      <c r="J105" s="91"/>
      <c r="K105" s="101" t="s">
        <v>15</v>
      </c>
      <c r="L105" s="99"/>
      <c r="M105" s="99"/>
      <c r="N105" s="99"/>
      <c r="O105" s="100"/>
      <c r="P105" s="173" t="s">
        <v>182</v>
      </c>
      <c r="Q105" s="175"/>
      <c r="R105" s="1" t="s">
        <v>771</v>
      </c>
      <c r="S105" s="42">
        <v>2</v>
      </c>
      <c r="T105" s="106" t="s">
        <v>805</v>
      </c>
      <c r="U105" s="108"/>
      <c r="V105" s="106" t="s">
        <v>29</v>
      </c>
      <c r="W105" s="107"/>
      <c r="X105" s="108"/>
      <c r="Y105" s="89">
        <v>2</v>
      </c>
      <c r="Z105" s="91"/>
      <c r="AA105" s="28">
        <v>1</v>
      </c>
      <c r="AB105" s="28">
        <v>3</v>
      </c>
      <c r="AC105" s="28">
        <v>1</v>
      </c>
      <c r="AD105" s="35">
        <v>3.5</v>
      </c>
      <c r="AE105" s="35">
        <f t="shared" si="3"/>
        <v>3.5</v>
      </c>
      <c r="AF105" s="2">
        <f>AE105+AB105</f>
        <v>6.5</v>
      </c>
      <c r="AG105" s="44" t="s">
        <v>30</v>
      </c>
    </row>
    <row r="106" spans="1:35" ht="51" customHeight="1" x14ac:dyDescent="0.2">
      <c r="A106" s="89">
        <v>85</v>
      </c>
      <c r="B106" s="90"/>
      <c r="C106" s="91"/>
      <c r="D106" s="101" t="s">
        <v>178</v>
      </c>
      <c r="E106" s="99"/>
      <c r="F106" s="99"/>
      <c r="G106" s="100"/>
      <c r="H106" s="89">
        <v>34</v>
      </c>
      <c r="I106" s="90"/>
      <c r="J106" s="91"/>
      <c r="K106" s="101" t="s">
        <v>15</v>
      </c>
      <c r="L106" s="99"/>
      <c r="M106" s="99"/>
      <c r="N106" s="99"/>
      <c r="O106" s="100"/>
      <c r="P106" s="101" t="s">
        <v>841</v>
      </c>
      <c r="Q106" s="100"/>
      <c r="R106" s="1" t="s">
        <v>771</v>
      </c>
      <c r="S106" s="11">
        <v>1</v>
      </c>
      <c r="T106" s="106" t="s">
        <v>806</v>
      </c>
      <c r="U106" s="108"/>
      <c r="V106" s="106" t="s">
        <v>29</v>
      </c>
      <c r="W106" s="107"/>
      <c r="X106" s="108"/>
      <c r="Y106" s="89">
        <v>3</v>
      </c>
      <c r="Z106" s="91"/>
      <c r="AA106" s="28">
        <v>1</v>
      </c>
      <c r="AB106" s="28">
        <v>3</v>
      </c>
      <c r="AC106" s="28">
        <v>2</v>
      </c>
      <c r="AD106" s="35">
        <v>3</v>
      </c>
      <c r="AE106" s="35">
        <f t="shared" si="3"/>
        <v>6</v>
      </c>
      <c r="AF106" s="2">
        <f>AE106+AB106</f>
        <v>9</v>
      </c>
      <c r="AG106" s="44" t="s">
        <v>30</v>
      </c>
      <c r="AH106" s="171" t="s">
        <v>842</v>
      </c>
      <c r="AI106" s="172"/>
    </row>
    <row r="107" spans="1:35" ht="24.75" customHeight="1" x14ac:dyDescent="0.2">
      <c r="A107" s="58">
        <v>86</v>
      </c>
      <c r="B107" s="59"/>
      <c r="C107" s="60"/>
      <c r="D107" s="76" t="s">
        <v>178</v>
      </c>
      <c r="E107" s="77"/>
      <c r="F107" s="77"/>
      <c r="G107" s="78"/>
      <c r="H107" s="70" t="s">
        <v>183</v>
      </c>
      <c r="I107" s="71"/>
      <c r="J107" s="72"/>
      <c r="K107" s="76" t="s">
        <v>15</v>
      </c>
      <c r="L107" s="77"/>
      <c r="M107" s="77"/>
      <c r="N107" s="77"/>
      <c r="O107" s="78"/>
      <c r="P107" s="76" t="s">
        <v>846</v>
      </c>
      <c r="Q107" s="78"/>
      <c r="R107" s="82" t="s">
        <v>771</v>
      </c>
      <c r="S107" s="54">
        <v>1</v>
      </c>
      <c r="T107" s="70" t="s">
        <v>830</v>
      </c>
      <c r="U107" s="72"/>
      <c r="V107" s="70" t="s">
        <v>29</v>
      </c>
      <c r="W107" s="71"/>
      <c r="X107" s="72"/>
      <c r="Y107" s="58">
        <v>4</v>
      </c>
      <c r="Z107" s="60"/>
      <c r="AA107" s="54"/>
      <c r="AB107" s="54"/>
      <c r="AC107" s="28">
        <v>1</v>
      </c>
      <c r="AD107" s="35">
        <v>3.5</v>
      </c>
      <c r="AE107" s="35">
        <f t="shared" si="3"/>
        <v>3.5</v>
      </c>
      <c r="AF107" s="165">
        <f>AE107+AE108</f>
        <v>5.75</v>
      </c>
      <c r="AG107" s="56" t="s">
        <v>30</v>
      </c>
      <c r="AH107" s="171" t="s">
        <v>847</v>
      </c>
      <c r="AI107" s="172"/>
    </row>
    <row r="108" spans="1:35" ht="35.25" customHeight="1" x14ac:dyDescent="0.2">
      <c r="A108" s="61"/>
      <c r="B108" s="62"/>
      <c r="C108" s="63"/>
      <c r="D108" s="79"/>
      <c r="E108" s="80"/>
      <c r="F108" s="80"/>
      <c r="G108" s="81"/>
      <c r="H108" s="73"/>
      <c r="I108" s="74"/>
      <c r="J108" s="75"/>
      <c r="K108" s="79"/>
      <c r="L108" s="80"/>
      <c r="M108" s="80"/>
      <c r="N108" s="80"/>
      <c r="O108" s="81"/>
      <c r="P108" s="79"/>
      <c r="Q108" s="81"/>
      <c r="R108" s="83"/>
      <c r="S108" s="55"/>
      <c r="T108" s="73"/>
      <c r="U108" s="75"/>
      <c r="V108" s="73"/>
      <c r="W108" s="74"/>
      <c r="X108" s="75"/>
      <c r="Y108" s="61"/>
      <c r="Z108" s="63"/>
      <c r="AA108" s="55"/>
      <c r="AB108" s="55"/>
      <c r="AC108" s="28">
        <v>3</v>
      </c>
      <c r="AD108" s="35">
        <v>0.75</v>
      </c>
      <c r="AE108" s="35">
        <f t="shared" si="3"/>
        <v>2.25</v>
      </c>
      <c r="AF108" s="166"/>
      <c r="AG108" s="57"/>
      <c r="AH108" s="171"/>
      <c r="AI108" s="172"/>
    </row>
    <row r="109" spans="1:35" ht="51" customHeight="1" x14ac:dyDescent="0.2">
      <c r="A109" s="89">
        <v>88</v>
      </c>
      <c r="B109" s="90"/>
      <c r="C109" s="91"/>
      <c r="D109" s="101" t="s">
        <v>184</v>
      </c>
      <c r="E109" s="99"/>
      <c r="F109" s="99"/>
      <c r="G109" s="100"/>
      <c r="H109" s="89">
        <v>24</v>
      </c>
      <c r="I109" s="90"/>
      <c r="J109" s="91"/>
      <c r="K109" s="101" t="s">
        <v>15</v>
      </c>
      <c r="L109" s="99"/>
      <c r="M109" s="99"/>
      <c r="N109" s="99"/>
      <c r="O109" s="100"/>
      <c r="P109" s="101" t="s">
        <v>1063</v>
      </c>
      <c r="Q109" s="100"/>
      <c r="R109" s="1" t="s">
        <v>771</v>
      </c>
      <c r="S109" s="11">
        <v>1</v>
      </c>
      <c r="T109" s="106" t="s">
        <v>807</v>
      </c>
      <c r="U109" s="108"/>
      <c r="V109" s="106" t="s">
        <v>29</v>
      </c>
      <c r="W109" s="107"/>
      <c r="X109" s="108"/>
      <c r="Y109" s="89">
        <v>3</v>
      </c>
      <c r="Z109" s="91"/>
      <c r="AA109" s="28">
        <v>1</v>
      </c>
      <c r="AB109" s="28">
        <v>3</v>
      </c>
      <c r="AC109" s="28">
        <v>2</v>
      </c>
      <c r="AD109" s="35">
        <v>3.5</v>
      </c>
      <c r="AE109" s="35">
        <f t="shared" si="3"/>
        <v>7</v>
      </c>
      <c r="AF109" s="2">
        <f>AE109+AB109</f>
        <v>10</v>
      </c>
      <c r="AG109" s="44" t="s">
        <v>30</v>
      </c>
    </row>
    <row r="110" spans="1:35" ht="51" customHeight="1" x14ac:dyDescent="0.2">
      <c r="A110" s="89">
        <v>89</v>
      </c>
      <c r="B110" s="90"/>
      <c r="C110" s="91"/>
      <c r="D110" s="101" t="s">
        <v>184</v>
      </c>
      <c r="E110" s="99"/>
      <c r="F110" s="99"/>
      <c r="G110" s="100"/>
      <c r="H110" s="106" t="s">
        <v>187</v>
      </c>
      <c r="I110" s="107"/>
      <c r="J110" s="108"/>
      <c r="K110" s="101" t="s">
        <v>15</v>
      </c>
      <c r="L110" s="99"/>
      <c r="M110" s="99"/>
      <c r="N110" s="99"/>
      <c r="O110" s="100"/>
      <c r="P110" s="101" t="s">
        <v>1034</v>
      </c>
      <c r="Q110" s="100"/>
      <c r="R110" s="1" t="s">
        <v>771</v>
      </c>
      <c r="S110" s="11">
        <v>2</v>
      </c>
      <c r="T110" s="106" t="s">
        <v>808</v>
      </c>
      <c r="U110" s="108"/>
      <c r="V110" s="106" t="s">
        <v>29</v>
      </c>
      <c r="W110" s="107"/>
      <c r="X110" s="108"/>
      <c r="Y110" s="89">
        <v>3</v>
      </c>
      <c r="Z110" s="91"/>
      <c r="AA110" s="28">
        <v>1</v>
      </c>
      <c r="AB110" s="28">
        <v>3</v>
      </c>
      <c r="AC110" s="28">
        <v>2</v>
      </c>
      <c r="AD110" s="35">
        <v>3.5</v>
      </c>
      <c r="AE110" s="35">
        <f t="shared" si="3"/>
        <v>7</v>
      </c>
      <c r="AF110" s="2">
        <f>AE110+AB110</f>
        <v>10</v>
      </c>
      <c r="AG110" s="44" t="s">
        <v>30</v>
      </c>
    </row>
    <row r="111" spans="1:35" ht="53.25" customHeight="1" x14ac:dyDescent="0.2">
      <c r="A111" s="89">
        <v>90</v>
      </c>
      <c r="B111" s="90"/>
      <c r="C111" s="91"/>
      <c r="D111" s="101" t="s">
        <v>188</v>
      </c>
      <c r="E111" s="99"/>
      <c r="F111" s="99"/>
      <c r="G111" s="100"/>
      <c r="H111" s="106" t="s">
        <v>189</v>
      </c>
      <c r="I111" s="107"/>
      <c r="J111" s="108"/>
      <c r="K111" s="173" t="s">
        <v>190</v>
      </c>
      <c r="L111" s="174"/>
      <c r="M111" s="174"/>
      <c r="N111" s="174"/>
      <c r="O111" s="175"/>
      <c r="P111" s="101" t="s">
        <v>191</v>
      </c>
      <c r="Q111" s="100"/>
      <c r="R111" s="1" t="s">
        <v>1</v>
      </c>
      <c r="S111" s="11">
        <v>3</v>
      </c>
      <c r="T111" s="106" t="s">
        <v>192</v>
      </c>
      <c r="U111" s="108"/>
      <c r="V111" s="106" t="s">
        <v>29</v>
      </c>
      <c r="W111" s="107"/>
      <c r="X111" s="108"/>
      <c r="Y111" s="89">
        <v>3</v>
      </c>
      <c r="Z111" s="91"/>
      <c r="AA111" s="28"/>
      <c r="AB111" s="28"/>
      <c r="AC111" s="28">
        <v>3</v>
      </c>
      <c r="AD111" s="35">
        <v>0.75</v>
      </c>
      <c r="AE111" s="35">
        <f t="shared" si="3"/>
        <v>2.25</v>
      </c>
      <c r="AF111" s="2">
        <v>2.25</v>
      </c>
      <c r="AG111" s="44" t="s">
        <v>105</v>
      </c>
    </row>
    <row r="112" spans="1:35" ht="56.25" customHeight="1" x14ac:dyDescent="0.2">
      <c r="A112" s="89">
        <v>91</v>
      </c>
      <c r="B112" s="90"/>
      <c r="C112" s="91"/>
      <c r="D112" s="101" t="s">
        <v>193</v>
      </c>
      <c r="E112" s="99"/>
      <c r="F112" s="99"/>
      <c r="G112" s="100"/>
      <c r="H112" s="89">
        <v>7</v>
      </c>
      <c r="I112" s="90"/>
      <c r="J112" s="91"/>
      <c r="K112" s="101" t="s">
        <v>194</v>
      </c>
      <c r="L112" s="99"/>
      <c r="M112" s="99"/>
      <c r="N112" s="99"/>
      <c r="O112" s="100"/>
      <c r="P112" s="101" t="s">
        <v>2</v>
      </c>
      <c r="Q112" s="100"/>
      <c r="R112" s="1" t="s">
        <v>1</v>
      </c>
      <c r="S112" s="42" t="s">
        <v>39</v>
      </c>
      <c r="T112" s="106" t="s">
        <v>195</v>
      </c>
      <c r="U112" s="108"/>
      <c r="V112" s="106" t="s">
        <v>29</v>
      </c>
      <c r="W112" s="107"/>
      <c r="X112" s="108"/>
      <c r="Y112" s="89">
        <v>5</v>
      </c>
      <c r="Z112" s="91"/>
      <c r="AA112" s="28"/>
      <c r="AB112" s="28"/>
      <c r="AC112" s="28">
        <v>5</v>
      </c>
      <c r="AD112" s="35">
        <v>0.75</v>
      </c>
      <c r="AE112" s="35">
        <f t="shared" si="3"/>
        <v>3.75</v>
      </c>
      <c r="AF112" s="2">
        <v>3.75</v>
      </c>
      <c r="AG112" s="45" t="s">
        <v>196</v>
      </c>
    </row>
    <row r="113" spans="1:33" ht="51" customHeight="1" x14ac:dyDescent="0.2">
      <c r="A113" s="89">
        <v>92</v>
      </c>
      <c r="B113" s="90"/>
      <c r="C113" s="91"/>
      <c r="D113" s="101" t="s">
        <v>197</v>
      </c>
      <c r="E113" s="99"/>
      <c r="F113" s="99"/>
      <c r="G113" s="100"/>
      <c r="H113" s="89">
        <v>7</v>
      </c>
      <c r="I113" s="90"/>
      <c r="J113" s="91"/>
      <c r="K113" s="101" t="s">
        <v>15</v>
      </c>
      <c r="L113" s="99"/>
      <c r="M113" s="99"/>
      <c r="N113" s="99"/>
      <c r="O113" s="100"/>
      <c r="P113" s="101" t="s">
        <v>809</v>
      </c>
      <c r="Q113" s="100"/>
      <c r="R113" s="1" t="s">
        <v>1</v>
      </c>
      <c r="S113" s="11">
        <v>1</v>
      </c>
      <c r="T113" s="106" t="s">
        <v>759</v>
      </c>
      <c r="U113" s="108"/>
      <c r="V113" s="106" t="s">
        <v>29</v>
      </c>
      <c r="W113" s="107"/>
      <c r="X113" s="108"/>
      <c r="Y113" s="89">
        <v>2</v>
      </c>
      <c r="Z113" s="91"/>
      <c r="AA113" s="28">
        <v>1</v>
      </c>
      <c r="AB113" s="28">
        <v>3</v>
      </c>
      <c r="AC113" s="28">
        <v>1</v>
      </c>
      <c r="AD113" s="35">
        <v>3</v>
      </c>
      <c r="AE113" s="35">
        <f t="shared" si="3"/>
        <v>3</v>
      </c>
      <c r="AF113" s="2">
        <f>AE113+AB113</f>
        <v>6</v>
      </c>
      <c r="AG113" s="44" t="s">
        <v>30</v>
      </c>
    </row>
    <row r="114" spans="1:33" ht="51" customHeight="1" x14ac:dyDescent="0.2">
      <c r="A114" s="89">
        <v>93</v>
      </c>
      <c r="B114" s="90"/>
      <c r="C114" s="91"/>
      <c r="D114" s="101" t="s">
        <v>197</v>
      </c>
      <c r="E114" s="99"/>
      <c r="F114" s="99"/>
      <c r="G114" s="100"/>
      <c r="H114" s="89">
        <v>10</v>
      </c>
      <c r="I114" s="90"/>
      <c r="J114" s="91"/>
      <c r="K114" s="101" t="s">
        <v>15</v>
      </c>
      <c r="L114" s="99"/>
      <c r="M114" s="99"/>
      <c r="N114" s="99"/>
      <c r="O114" s="100"/>
      <c r="P114" s="101" t="s">
        <v>198</v>
      </c>
      <c r="Q114" s="100"/>
      <c r="R114" s="1" t="s">
        <v>1</v>
      </c>
      <c r="S114" s="11">
        <v>1</v>
      </c>
      <c r="T114" s="106" t="s">
        <v>81</v>
      </c>
      <c r="U114" s="108"/>
      <c r="V114" s="106" t="s">
        <v>29</v>
      </c>
      <c r="W114" s="107"/>
      <c r="X114" s="108"/>
      <c r="Y114" s="89">
        <v>2</v>
      </c>
      <c r="Z114" s="91"/>
      <c r="AA114" s="28">
        <v>1</v>
      </c>
      <c r="AB114" s="28">
        <v>3</v>
      </c>
      <c r="AC114" s="28">
        <v>1</v>
      </c>
      <c r="AD114" s="35">
        <v>3</v>
      </c>
      <c r="AE114" s="35">
        <f t="shared" si="3"/>
        <v>3</v>
      </c>
      <c r="AF114" s="2">
        <v>6</v>
      </c>
      <c r="AG114" s="44" t="s">
        <v>30</v>
      </c>
    </row>
    <row r="115" spans="1:33" ht="57.75" customHeight="1" x14ac:dyDescent="0.2">
      <c r="A115" s="89">
        <v>94</v>
      </c>
      <c r="B115" s="90"/>
      <c r="C115" s="91"/>
      <c r="D115" s="101" t="s">
        <v>197</v>
      </c>
      <c r="E115" s="99"/>
      <c r="F115" s="99"/>
      <c r="G115" s="100"/>
      <c r="H115" s="89">
        <v>15</v>
      </c>
      <c r="I115" s="90"/>
      <c r="J115" s="91"/>
      <c r="K115" s="101" t="s">
        <v>957</v>
      </c>
      <c r="L115" s="99"/>
      <c r="M115" s="99"/>
      <c r="N115" s="99"/>
      <c r="O115" s="100"/>
      <c r="P115" s="173" t="s">
        <v>199</v>
      </c>
      <c r="Q115" s="175"/>
      <c r="R115" s="1" t="s">
        <v>1</v>
      </c>
      <c r="S115" s="42" t="s">
        <v>39</v>
      </c>
      <c r="T115" s="106" t="s">
        <v>200</v>
      </c>
      <c r="U115" s="108"/>
      <c r="V115" s="106" t="s">
        <v>29</v>
      </c>
      <c r="W115" s="107"/>
      <c r="X115" s="108"/>
      <c r="Y115" s="89">
        <v>2</v>
      </c>
      <c r="Z115" s="91"/>
      <c r="AA115" s="28"/>
      <c r="AB115" s="28"/>
      <c r="AC115" s="28">
        <v>2</v>
      </c>
      <c r="AD115" s="35">
        <v>0.75</v>
      </c>
      <c r="AE115" s="35">
        <f t="shared" si="3"/>
        <v>1.5</v>
      </c>
      <c r="AF115" s="2">
        <v>1.5</v>
      </c>
      <c r="AG115" s="44" t="s">
        <v>186</v>
      </c>
    </row>
    <row r="116" spans="1:33" ht="51" customHeight="1" x14ac:dyDescent="0.2">
      <c r="A116" s="89">
        <v>95</v>
      </c>
      <c r="B116" s="90"/>
      <c r="C116" s="91"/>
      <c r="D116" s="101" t="s">
        <v>197</v>
      </c>
      <c r="E116" s="99"/>
      <c r="F116" s="99"/>
      <c r="G116" s="100"/>
      <c r="H116" s="89">
        <v>20</v>
      </c>
      <c r="I116" s="90"/>
      <c r="J116" s="91"/>
      <c r="K116" s="101" t="s">
        <v>15</v>
      </c>
      <c r="L116" s="99"/>
      <c r="M116" s="99"/>
      <c r="N116" s="99"/>
      <c r="O116" s="100"/>
      <c r="P116" s="101" t="s">
        <v>201</v>
      </c>
      <c r="Q116" s="100"/>
      <c r="R116" s="1" t="s">
        <v>1</v>
      </c>
      <c r="S116" s="11">
        <v>1</v>
      </c>
      <c r="T116" s="106" t="s">
        <v>39</v>
      </c>
      <c r="U116" s="108"/>
      <c r="V116" s="106" t="s">
        <v>29</v>
      </c>
      <c r="W116" s="107"/>
      <c r="X116" s="108"/>
      <c r="Y116" s="89">
        <v>1</v>
      </c>
      <c r="Z116" s="91"/>
      <c r="AA116" s="28"/>
      <c r="AB116" s="28"/>
      <c r="AC116" s="28">
        <v>1</v>
      </c>
      <c r="AD116" s="35">
        <v>0.75</v>
      </c>
      <c r="AE116" s="35">
        <f t="shared" si="3"/>
        <v>0.75</v>
      </c>
      <c r="AF116" s="2">
        <v>0.75</v>
      </c>
      <c r="AG116" s="44" t="s">
        <v>30</v>
      </c>
    </row>
    <row r="117" spans="1:33" ht="51" customHeight="1" x14ac:dyDescent="0.2">
      <c r="A117" s="89">
        <v>96</v>
      </c>
      <c r="B117" s="90"/>
      <c r="C117" s="91"/>
      <c r="D117" s="101" t="s">
        <v>197</v>
      </c>
      <c r="E117" s="99"/>
      <c r="F117" s="99"/>
      <c r="G117" s="100"/>
      <c r="H117" s="89">
        <v>39</v>
      </c>
      <c r="I117" s="90"/>
      <c r="J117" s="91"/>
      <c r="K117" s="101" t="s">
        <v>15</v>
      </c>
      <c r="L117" s="99"/>
      <c r="M117" s="99"/>
      <c r="N117" s="99"/>
      <c r="O117" s="100"/>
      <c r="P117" s="173" t="s">
        <v>202</v>
      </c>
      <c r="Q117" s="175"/>
      <c r="R117" s="1" t="s">
        <v>1</v>
      </c>
      <c r="S117" s="11">
        <v>1</v>
      </c>
      <c r="T117" s="89" t="s">
        <v>760</v>
      </c>
      <c r="U117" s="91"/>
      <c r="V117" s="106" t="s">
        <v>29</v>
      </c>
      <c r="W117" s="107"/>
      <c r="X117" s="108"/>
      <c r="Y117" s="89">
        <v>3</v>
      </c>
      <c r="Z117" s="91"/>
      <c r="AA117" s="28">
        <v>1</v>
      </c>
      <c r="AB117" s="28">
        <v>3</v>
      </c>
      <c r="AC117" s="28">
        <v>2</v>
      </c>
      <c r="AD117" s="35">
        <v>3</v>
      </c>
      <c r="AE117" s="35">
        <f t="shared" si="3"/>
        <v>6</v>
      </c>
      <c r="AF117" s="2">
        <f>AE117+AB117</f>
        <v>9</v>
      </c>
      <c r="AG117" s="44" t="s">
        <v>30</v>
      </c>
    </row>
    <row r="118" spans="1:33" ht="51.75" customHeight="1" x14ac:dyDescent="0.2">
      <c r="A118" s="89">
        <v>97</v>
      </c>
      <c r="B118" s="90"/>
      <c r="C118" s="91"/>
      <c r="D118" s="101" t="s">
        <v>197</v>
      </c>
      <c r="E118" s="99"/>
      <c r="F118" s="99"/>
      <c r="G118" s="100"/>
      <c r="H118" s="106" t="s">
        <v>203</v>
      </c>
      <c r="I118" s="107"/>
      <c r="J118" s="108"/>
      <c r="K118" s="101" t="s">
        <v>15</v>
      </c>
      <c r="L118" s="99"/>
      <c r="M118" s="99"/>
      <c r="N118" s="99"/>
      <c r="O118" s="100"/>
      <c r="P118" s="101" t="s">
        <v>1064</v>
      </c>
      <c r="Q118" s="100"/>
      <c r="R118" s="1" t="s">
        <v>1</v>
      </c>
      <c r="S118" s="11">
        <v>1</v>
      </c>
      <c r="T118" s="106" t="s">
        <v>759</v>
      </c>
      <c r="U118" s="108"/>
      <c r="V118" s="106" t="s">
        <v>29</v>
      </c>
      <c r="W118" s="107"/>
      <c r="X118" s="108"/>
      <c r="Y118" s="89">
        <v>2</v>
      </c>
      <c r="Z118" s="91"/>
      <c r="AA118" s="28">
        <v>1</v>
      </c>
      <c r="AB118" s="28">
        <v>3</v>
      </c>
      <c r="AC118" s="28">
        <v>1</v>
      </c>
      <c r="AD118" s="35">
        <v>3</v>
      </c>
      <c r="AE118" s="35">
        <f t="shared" si="3"/>
        <v>3</v>
      </c>
      <c r="AF118" s="2">
        <f>AE118+AB118</f>
        <v>6</v>
      </c>
      <c r="AG118" s="44" t="s">
        <v>30</v>
      </c>
    </row>
    <row r="119" spans="1:33" ht="51" customHeight="1" x14ac:dyDescent="0.2">
      <c r="A119" s="89">
        <v>98</v>
      </c>
      <c r="B119" s="90"/>
      <c r="C119" s="91"/>
      <c r="D119" s="101" t="s">
        <v>204</v>
      </c>
      <c r="E119" s="99"/>
      <c r="F119" s="99"/>
      <c r="G119" s="100"/>
      <c r="H119" s="186" t="s">
        <v>205</v>
      </c>
      <c r="I119" s="187"/>
      <c r="J119" s="188"/>
      <c r="K119" s="101" t="s">
        <v>15</v>
      </c>
      <c r="L119" s="99"/>
      <c r="M119" s="99"/>
      <c r="N119" s="99"/>
      <c r="O119" s="100"/>
      <c r="P119" s="101" t="s">
        <v>206</v>
      </c>
      <c r="Q119" s="100"/>
      <c r="R119" s="1" t="s">
        <v>1</v>
      </c>
      <c r="S119" s="11">
        <v>2</v>
      </c>
      <c r="T119" s="106" t="s">
        <v>207</v>
      </c>
      <c r="U119" s="108"/>
      <c r="V119" s="106" t="s">
        <v>29</v>
      </c>
      <c r="W119" s="107"/>
      <c r="X119" s="108"/>
      <c r="Y119" s="89">
        <v>2</v>
      </c>
      <c r="Z119" s="91"/>
      <c r="AA119" s="28"/>
      <c r="AB119" s="28"/>
      <c r="AC119" s="28">
        <v>2</v>
      </c>
      <c r="AD119" s="35">
        <v>0.75</v>
      </c>
      <c r="AE119" s="35">
        <f t="shared" si="3"/>
        <v>1.5</v>
      </c>
      <c r="AF119" s="2">
        <v>1.5</v>
      </c>
      <c r="AG119" s="44" t="s">
        <v>30</v>
      </c>
    </row>
    <row r="120" spans="1:33" ht="51" customHeight="1" x14ac:dyDescent="0.2">
      <c r="A120" s="89">
        <v>99</v>
      </c>
      <c r="B120" s="90"/>
      <c r="C120" s="91"/>
      <c r="D120" s="101" t="s">
        <v>204</v>
      </c>
      <c r="E120" s="99"/>
      <c r="F120" s="99"/>
      <c r="G120" s="100"/>
      <c r="H120" s="186" t="s">
        <v>208</v>
      </c>
      <c r="I120" s="187"/>
      <c r="J120" s="188"/>
      <c r="K120" s="101" t="s">
        <v>15</v>
      </c>
      <c r="L120" s="99"/>
      <c r="M120" s="99"/>
      <c r="N120" s="99"/>
      <c r="O120" s="100"/>
      <c r="P120" s="101" t="s">
        <v>209</v>
      </c>
      <c r="Q120" s="100"/>
      <c r="R120" s="1" t="s">
        <v>1</v>
      </c>
      <c r="S120" s="11">
        <v>1</v>
      </c>
      <c r="T120" s="106" t="s">
        <v>210</v>
      </c>
      <c r="U120" s="108"/>
      <c r="V120" s="106" t="s">
        <v>29</v>
      </c>
      <c r="W120" s="107"/>
      <c r="X120" s="108"/>
      <c r="Y120" s="89">
        <v>4</v>
      </c>
      <c r="Z120" s="91"/>
      <c r="AA120" s="28">
        <v>1</v>
      </c>
      <c r="AB120" s="28">
        <v>3</v>
      </c>
      <c r="AC120" s="28">
        <v>3</v>
      </c>
      <c r="AD120" s="35">
        <v>3</v>
      </c>
      <c r="AE120" s="35">
        <f t="shared" si="3"/>
        <v>9</v>
      </c>
      <c r="AF120" s="2">
        <v>12</v>
      </c>
      <c r="AG120" s="44" t="s">
        <v>30</v>
      </c>
    </row>
    <row r="121" spans="1:33" ht="51" customHeight="1" x14ac:dyDescent="0.2">
      <c r="A121" s="89">
        <v>100</v>
      </c>
      <c r="B121" s="90"/>
      <c r="C121" s="91"/>
      <c r="D121" s="101" t="s">
        <v>204</v>
      </c>
      <c r="E121" s="99"/>
      <c r="F121" s="99"/>
      <c r="G121" s="100"/>
      <c r="H121" s="186" t="s">
        <v>211</v>
      </c>
      <c r="I121" s="187"/>
      <c r="J121" s="188"/>
      <c r="K121" s="101" t="s">
        <v>15</v>
      </c>
      <c r="L121" s="99"/>
      <c r="M121" s="99"/>
      <c r="N121" s="99"/>
      <c r="O121" s="100"/>
      <c r="P121" s="101" t="s">
        <v>212</v>
      </c>
      <c r="Q121" s="100"/>
      <c r="R121" s="1" t="s">
        <v>771</v>
      </c>
      <c r="S121" s="11">
        <v>1</v>
      </c>
      <c r="T121" s="106" t="s">
        <v>820</v>
      </c>
      <c r="U121" s="108"/>
      <c r="V121" s="106" t="s">
        <v>29</v>
      </c>
      <c r="W121" s="107"/>
      <c r="X121" s="108"/>
      <c r="Y121" s="89">
        <v>3</v>
      </c>
      <c r="Z121" s="91"/>
      <c r="AA121" s="28">
        <v>1</v>
      </c>
      <c r="AB121" s="28">
        <v>3</v>
      </c>
      <c r="AC121" s="28">
        <v>2</v>
      </c>
      <c r="AD121" s="35">
        <v>3.5</v>
      </c>
      <c r="AE121" s="35">
        <f t="shared" si="3"/>
        <v>7</v>
      </c>
      <c r="AF121" s="2">
        <f>AE121+AB121</f>
        <v>10</v>
      </c>
      <c r="AG121" s="44" t="s">
        <v>30</v>
      </c>
    </row>
    <row r="122" spans="1:33" ht="51" customHeight="1" x14ac:dyDescent="0.2">
      <c r="A122" s="58">
        <v>101</v>
      </c>
      <c r="B122" s="59"/>
      <c r="C122" s="60"/>
      <c r="D122" s="76" t="s">
        <v>204</v>
      </c>
      <c r="E122" s="77"/>
      <c r="F122" s="77"/>
      <c r="G122" s="78"/>
      <c r="H122" s="70" t="s">
        <v>160</v>
      </c>
      <c r="I122" s="71"/>
      <c r="J122" s="72"/>
      <c r="K122" s="70" t="s">
        <v>15</v>
      </c>
      <c r="L122" s="71"/>
      <c r="M122" s="71"/>
      <c r="N122" s="71"/>
      <c r="O122" s="72"/>
      <c r="P122" s="70" t="s">
        <v>213</v>
      </c>
      <c r="Q122" s="72"/>
      <c r="R122" s="207" t="s">
        <v>771</v>
      </c>
      <c r="S122" s="54">
        <v>2</v>
      </c>
      <c r="T122" s="70" t="s">
        <v>1091</v>
      </c>
      <c r="U122" s="72"/>
      <c r="V122" s="70" t="s">
        <v>29</v>
      </c>
      <c r="W122" s="71"/>
      <c r="X122" s="72"/>
      <c r="Y122" s="58">
        <v>2</v>
      </c>
      <c r="Z122" s="60"/>
      <c r="AA122" s="54">
        <v>1</v>
      </c>
      <c r="AB122" s="54">
        <v>3</v>
      </c>
      <c r="AC122" s="28">
        <v>1</v>
      </c>
      <c r="AD122" s="35">
        <v>3.5</v>
      </c>
      <c r="AE122" s="35">
        <f t="shared" si="3"/>
        <v>3.5</v>
      </c>
      <c r="AF122" s="2">
        <f>AE122+AB122</f>
        <v>6.5</v>
      </c>
      <c r="AG122" s="260" t="s">
        <v>30</v>
      </c>
    </row>
    <row r="123" spans="1:33" s="16" customFormat="1" ht="24.75" customHeight="1" x14ac:dyDescent="0.2">
      <c r="A123" s="61"/>
      <c r="B123" s="62"/>
      <c r="C123" s="63"/>
      <c r="D123" s="79"/>
      <c r="E123" s="80"/>
      <c r="F123" s="80"/>
      <c r="G123" s="81"/>
      <c r="H123" s="73"/>
      <c r="I123" s="74"/>
      <c r="J123" s="75"/>
      <c r="K123" s="73"/>
      <c r="L123" s="74"/>
      <c r="M123" s="74"/>
      <c r="N123" s="74"/>
      <c r="O123" s="75"/>
      <c r="P123" s="73"/>
      <c r="Q123" s="75"/>
      <c r="R123" s="208"/>
      <c r="S123" s="55"/>
      <c r="T123" s="73"/>
      <c r="U123" s="75"/>
      <c r="V123" s="73"/>
      <c r="W123" s="74"/>
      <c r="X123" s="75"/>
      <c r="Y123" s="61"/>
      <c r="Z123" s="63"/>
      <c r="AA123" s="55"/>
      <c r="AB123" s="55"/>
      <c r="AC123" s="28" t="s">
        <v>1092</v>
      </c>
      <c r="AD123" s="35">
        <v>4</v>
      </c>
      <c r="AE123" s="35">
        <v>4</v>
      </c>
      <c r="AF123" s="2">
        <v>4</v>
      </c>
      <c r="AG123" s="261"/>
    </row>
    <row r="124" spans="1:33" ht="51" customHeight="1" x14ac:dyDescent="0.2">
      <c r="A124" s="89">
        <v>102</v>
      </c>
      <c r="B124" s="90"/>
      <c r="C124" s="91"/>
      <c r="D124" s="173" t="s">
        <v>214</v>
      </c>
      <c r="E124" s="174"/>
      <c r="F124" s="174"/>
      <c r="G124" s="175"/>
      <c r="H124" s="183">
        <v>4</v>
      </c>
      <c r="I124" s="184"/>
      <c r="J124" s="185"/>
      <c r="K124" s="101" t="s">
        <v>15</v>
      </c>
      <c r="L124" s="99"/>
      <c r="M124" s="99"/>
      <c r="N124" s="99"/>
      <c r="O124" s="100"/>
      <c r="P124" s="101" t="s">
        <v>215</v>
      </c>
      <c r="Q124" s="100"/>
      <c r="R124" s="1" t="s">
        <v>1</v>
      </c>
      <c r="S124" s="11">
        <v>1</v>
      </c>
      <c r="T124" s="106" t="s">
        <v>216</v>
      </c>
      <c r="U124" s="108"/>
      <c r="V124" s="106" t="s">
        <v>29</v>
      </c>
      <c r="W124" s="107"/>
      <c r="X124" s="108"/>
      <c r="Y124" s="89">
        <v>1</v>
      </c>
      <c r="Z124" s="91"/>
      <c r="AA124" s="28"/>
      <c r="AB124" s="28"/>
      <c r="AC124" s="28">
        <v>1</v>
      </c>
      <c r="AD124" s="35">
        <v>0.75</v>
      </c>
      <c r="AE124" s="35">
        <f t="shared" si="3"/>
        <v>0.75</v>
      </c>
      <c r="AF124" s="2">
        <v>0.75</v>
      </c>
      <c r="AG124" s="44" t="s">
        <v>30</v>
      </c>
    </row>
    <row r="125" spans="1:33" ht="51" customHeight="1" x14ac:dyDescent="0.2">
      <c r="A125" s="89">
        <v>103</v>
      </c>
      <c r="B125" s="90"/>
      <c r="C125" s="91"/>
      <c r="D125" s="101" t="s">
        <v>178</v>
      </c>
      <c r="E125" s="99"/>
      <c r="F125" s="99"/>
      <c r="G125" s="100"/>
      <c r="H125" s="183">
        <v>2</v>
      </c>
      <c r="I125" s="184"/>
      <c r="J125" s="185"/>
      <c r="K125" s="101" t="s">
        <v>15</v>
      </c>
      <c r="L125" s="99"/>
      <c r="M125" s="99"/>
      <c r="N125" s="99"/>
      <c r="O125" s="100"/>
      <c r="P125" s="101" t="s">
        <v>851</v>
      </c>
      <c r="Q125" s="100"/>
      <c r="R125" s="1" t="s">
        <v>1</v>
      </c>
      <c r="S125" s="11">
        <v>1</v>
      </c>
      <c r="T125" s="106" t="s">
        <v>170</v>
      </c>
      <c r="U125" s="108"/>
      <c r="V125" s="106" t="s">
        <v>29</v>
      </c>
      <c r="W125" s="107"/>
      <c r="X125" s="108"/>
      <c r="Y125" s="89">
        <v>2</v>
      </c>
      <c r="Z125" s="91"/>
      <c r="AA125" s="28"/>
      <c r="AB125" s="28"/>
      <c r="AC125" s="28">
        <v>2</v>
      </c>
      <c r="AD125" s="35">
        <v>0.75</v>
      </c>
      <c r="AE125" s="35">
        <f t="shared" si="3"/>
        <v>1.5</v>
      </c>
      <c r="AF125" s="2">
        <v>1.5</v>
      </c>
      <c r="AG125" s="44" t="s">
        <v>30</v>
      </c>
    </row>
    <row r="126" spans="1:33" ht="56.25" customHeight="1" x14ac:dyDescent="0.2">
      <c r="A126" s="89">
        <v>104</v>
      </c>
      <c r="B126" s="90"/>
      <c r="C126" s="91"/>
      <c r="D126" s="101" t="s">
        <v>964</v>
      </c>
      <c r="E126" s="99"/>
      <c r="F126" s="99"/>
      <c r="G126" s="100"/>
      <c r="H126" s="183">
        <v>2</v>
      </c>
      <c r="I126" s="184"/>
      <c r="J126" s="185"/>
      <c r="K126" s="101" t="s">
        <v>853</v>
      </c>
      <c r="L126" s="99"/>
      <c r="M126" s="99"/>
      <c r="N126" s="99"/>
      <c r="O126" s="100"/>
      <c r="P126" s="101" t="s">
        <v>217</v>
      </c>
      <c r="Q126" s="100"/>
      <c r="R126" s="1" t="s">
        <v>1</v>
      </c>
      <c r="S126" s="11">
        <v>2</v>
      </c>
      <c r="T126" s="89">
        <v>6</v>
      </c>
      <c r="U126" s="91"/>
      <c r="V126" s="106" t="s">
        <v>29</v>
      </c>
      <c r="W126" s="107"/>
      <c r="X126" s="108"/>
      <c r="Y126" s="89">
        <v>2</v>
      </c>
      <c r="Z126" s="91"/>
      <c r="AA126" s="28"/>
      <c r="AB126" s="28"/>
      <c r="AC126" s="28">
        <v>2</v>
      </c>
      <c r="AD126" s="35">
        <v>0.75</v>
      </c>
      <c r="AE126" s="35">
        <f t="shared" si="3"/>
        <v>1.5</v>
      </c>
      <c r="AF126" s="2">
        <v>1.5</v>
      </c>
      <c r="AG126" s="44" t="s">
        <v>105</v>
      </c>
    </row>
    <row r="127" spans="1:33" ht="51" customHeight="1" x14ac:dyDescent="0.2">
      <c r="A127" s="89">
        <v>105</v>
      </c>
      <c r="B127" s="90"/>
      <c r="C127" s="91"/>
      <c r="D127" s="101" t="s">
        <v>965</v>
      </c>
      <c r="E127" s="99"/>
      <c r="F127" s="99"/>
      <c r="G127" s="100"/>
      <c r="H127" s="89">
        <v>4</v>
      </c>
      <c r="I127" s="90"/>
      <c r="J127" s="91"/>
      <c r="K127" s="101" t="s">
        <v>15</v>
      </c>
      <c r="L127" s="99"/>
      <c r="M127" s="99"/>
      <c r="N127" s="99"/>
      <c r="O127" s="100"/>
      <c r="P127" s="173" t="s">
        <v>218</v>
      </c>
      <c r="Q127" s="175"/>
      <c r="R127" s="1" t="s">
        <v>1</v>
      </c>
      <c r="S127" s="11">
        <v>2</v>
      </c>
      <c r="T127" s="205" t="s">
        <v>811</v>
      </c>
      <c r="U127" s="206"/>
      <c r="V127" s="106" t="s">
        <v>29</v>
      </c>
      <c r="W127" s="107"/>
      <c r="X127" s="108"/>
      <c r="Y127" s="89">
        <v>2</v>
      </c>
      <c r="Z127" s="91"/>
      <c r="AA127" s="28">
        <v>1</v>
      </c>
      <c r="AB127" s="28">
        <v>3</v>
      </c>
      <c r="AC127" s="28">
        <v>1</v>
      </c>
      <c r="AD127" s="35">
        <v>3</v>
      </c>
      <c r="AE127" s="35">
        <f t="shared" si="3"/>
        <v>3</v>
      </c>
      <c r="AF127" s="2">
        <f>AE127+AB127</f>
        <v>6</v>
      </c>
      <c r="AG127" s="44" t="s">
        <v>30</v>
      </c>
    </row>
    <row r="128" spans="1:33" ht="51" customHeight="1" x14ac:dyDescent="0.2">
      <c r="A128" s="89">
        <v>106</v>
      </c>
      <c r="B128" s="90"/>
      <c r="C128" s="91"/>
      <c r="D128" s="101" t="s">
        <v>965</v>
      </c>
      <c r="E128" s="99"/>
      <c r="F128" s="99"/>
      <c r="G128" s="100"/>
      <c r="H128" s="89">
        <v>5</v>
      </c>
      <c r="I128" s="90"/>
      <c r="J128" s="91"/>
      <c r="K128" s="101" t="s">
        <v>15</v>
      </c>
      <c r="L128" s="99"/>
      <c r="M128" s="99"/>
      <c r="N128" s="99"/>
      <c r="O128" s="100"/>
      <c r="P128" s="173" t="s">
        <v>219</v>
      </c>
      <c r="Q128" s="175"/>
      <c r="R128" s="1" t="s">
        <v>1</v>
      </c>
      <c r="S128" s="11">
        <v>1</v>
      </c>
      <c r="T128" s="89" t="s">
        <v>760</v>
      </c>
      <c r="U128" s="91"/>
      <c r="V128" s="106" t="s">
        <v>29</v>
      </c>
      <c r="W128" s="107"/>
      <c r="X128" s="108"/>
      <c r="Y128" s="89">
        <v>3</v>
      </c>
      <c r="Z128" s="91"/>
      <c r="AA128" s="28">
        <v>1</v>
      </c>
      <c r="AB128" s="28">
        <v>3</v>
      </c>
      <c r="AC128" s="28">
        <v>2</v>
      </c>
      <c r="AD128" s="35">
        <v>3</v>
      </c>
      <c r="AE128" s="35">
        <f t="shared" si="3"/>
        <v>6</v>
      </c>
      <c r="AF128" s="2">
        <f>AE128+AB128</f>
        <v>9</v>
      </c>
      <c r="AG128" s="44" t="s">
        <v>30</v>
      </c>
    </row>
    <row r="129" spans="1:35" ht="51" customHeight="1" x14ac:dyDescent="0.2">
      <c r="A129" s="89">
        <v>107</v>
      </c>
      <c r="B129" s="90"/>
      <c r="C129" s="91"/>
      <c r="D129" s="101" t="s">
        <v>965</v>
      </c>
      <c r="E129" s="99"/>
      <c r="F129" s="99"/>
      <c r="G129" s="100"/>
      <c r="H129" s="89">
        <v>7</v>
      </c>
      <c r="I129" s="90"/>
      <c r="J129" s="91"/>
      <c r="K129" s="101" t="s">
        <v>15</v>
      </c>
      <c r="L129" s="99"/>
      <c r="M129" s="99"/>
      <c r="N129" s="99"/>
      <c r="O129" s="100"/>
      <c r="P129" s="101" t="s">
        <v>220</v>
      </c>
      <c r="Q129" s="100"/>
      <c r="R129" s="1" t="s">
        <v>38</v>
      </c>
      <c r="S129" s="42" t="s">
        <v>39</v>
      </c>
      <c r="T129" s="106" t="s">
        <v>39</v>
      </c>
      <c r="U129" s="108"/>
      <c r="V129" s="106" t="s">
        <v>40</v>
      </c>
      <c r="W129" s="107"/>
      <c r="X129" s="108"/>
      <c r="Y129" s="89">
        <v>2</v>
      </c>
      <c r="Z129" s="91"/>
      <c r="AA129" s="28"/>
      <c r="AB129" s="28"/>
      <c r="AC129" s="28">
        <v>2</v>
      </c>
      <c r="AD129" s="35">
        <v>0.75</v>
      </c>
      <c r="AE129" s="35">
        <f t="shared" si="3"/>
        <v>1.5</v>
      </c>
      <c r="AF129" s="2">
        <v>1.5</v>
      </c>
      <c r="AG129" s="44" t="s">
        <v>30</v>
      </c>
    </row>
    <row r="130" spans="1:35" ht="51" customHeight="1" x14ac:dyDescent="0.2">
      <c r="A130" s="89">
        <v>108</v>
      </c>
      <c r="B130" s="90"/>
      <c r="C130" s="91"/>
      <c r="D130" s="101" t="s">
        <v>965</v>
      </c>
      <c r="E130" s="99"/>
      <c r="F130" s="99"/>
      <c r="G130" s="100"/>
      <c r="H130" s="89">
        <v>9</v>
      </c>
      <c r="I130" s="90"/>
      <c r="J130" s="91"/>
      <c r="K130" s="101" t="s">
        <v>15</v>
      </c>
      <c r="L130" s="99"/>
      <c r="M130" s="99"/>
      <c r="N130" s="99"/>
      <c r="O130" s="100"/>
      <c r="P130" s="101" t="s">
        <v>221</v>
      </c>
      <c r="Q130" s="100"/>
      <c r="R130" s="1" t="s">
        <v>38</v>
      </c>
      <c r="S130" s="42" t="s">
        <v>39</v>
      </c>
      <c r="T130" s="106" t="s">
        <v>39</v>
      </c>
      <c r="U130" s="108"/>
      <c r="V130" s="106" t="s">
        <v>29</v>
      </c>
      <c r="W130" s="107"/>
      <c r="X130" s="108"/>
      <c r="Y130" s="89">
        <v>1</v>
      </c>
      <c r="Z130" s="91"/>
      <c r="AA130" s="28"/>
      <c r="AB130" s="28"/>
      <c r="AC130" s="28">
        <v>1</v>
      </c>
      <c r="AD130" s="35">
        <v>0.75</v>
      </c>
      <c r="AE130" s="35">
        <f t="shared" si="3"/>
        <v>0.75</v>
      </c>
      <c r="AF130" s="2">
        <v>0.75</v>
      </c>
      <c r="AG130" s="44" t="s">
        <v>30</v>
      </c>
    </row>
    <row r="131" spans="1:35" ht="51" customHeight="1" x14ac:dyDescent="0.2">
      <c r="A131" s="89">
        <v>109</v>
      </c>
      <c r="B131" s="90"/>
      <c r="C131" s="91"/>
      <c r="D131" s="101" t="s">
        <v>222</v>
      </c>
      <c r="E131" s="99"/>
      <c r="F131" s="99"/>
      <c r="G131" s="100"/>
      <c r="H131" s="89">
        <v>2</v>
      </c>
      <c r="I131" s="90"/>
      <c r="J131" s="91"/>
      <c r="K131" s="101" t="s">
        <v>15</v>
      </c>
      <c r="L131" s="99"/>
      <c r="M131" s="99"/>
      <c r="N131" s="99"/>
      <c r="O131" s="100"/>
      <c r="P131" s="101" t="s">
        <v>223</v>
      </c>
      <c r="Q131" s="100"/>
      <c r="R131" s="1" t="s">
        <v>772</v>
      </c>
      <c r="S131" s="42">
        <v>1</v>
      </c>
      <c r="T131" s="106" t="s">
        <v>760</v>
      </c>
      <c r="U131" s="108"/>
      <c r="V131" s="106" t="s">
        <v>29</v>
      </c>
      <c r="W131" s="107"/>
      <c r="X131" s="108"/>
      <c r="Y131" s="89">
        <v>2</v>
      </c>
      <c r="Z131" s="91"/>
      <c r="AA131" s="28">
        <v>1</v>
      </c>
      <c r="AB131" s="28">
        <v>3</v>
      </c>
      <c r="AC131" s="28">
        <v>1</v>
      </c>
      <c r="AD131" s="35">
        <v>3</v>
      </c>
      <c r="AE131" s="35">
        <f t="shared" si="3"/>
        <v>3</v>
      </c>
      <c r="AF131" s="2">
        <f>AE131+AB131</f>
        <v>6</v>
      </c>
      <c r="AG131" s="44" t="s">
        <v>30</v>
      </c>
    </row>
    <row r="132" spans="1:35" ht="51" customHeight="1" x14ac:dyDescent="0.2">
      <c r="A132" s="89">
        <v>112</v>
      </c>
      <c r="B132" s="90"/>
      <c r="C132" s="91"/>
      <c r="D132" s="101" t="s">
        <v>224</v>
      </c>
      <c r="E132" s="99"/>
      <c r="F132" s="99"/>
      <c r="G132" s="100"/>
      <c r="H132" s="89">
        <v>1</v>
      </c>
      <c r="I132" s="90"/>
      <c r="J132" s="91"/>
      <c r="K132" s="101" t="s">
        <v>15</v>
      </c>
      <c r="L132" s="99"/>
      <c r="M132" s="99"/>
      <c r="N132" s="99"/>
      <c r="O132" s="100"/>
      <c r="P132" s="173" t="s">
        <v>225</v>
      </c>
      <c r="Q132" s="175"/>
      <c r="R132" s="1" t="s">
        <v>1</v>
      </c>
      <c r="S132" s="11">
        <v>2</v>
      </c>
      <c r="T132" s="106" t="s">
        <v>226</v>
      </c>
      <c r="U132" s="108"/>
      <c r="V132" s="106" t="s">
        <v>29</v>
      </c>
      <c r="W132" s="107"/>
      <c r="X132" s="108"/>
      <c r="Y132" s="89">
        <v>3</v>
      </c>
      <c r="Z132" s="91"/>
      <c r="AA132" s="28"/>
      <c r="AB132" s="28"/>
      <c r="AC132" s="28">
        <v>3</v>
      </c>
      <c r="AD132" s="35">
        <v>0.75</v>
      </c>
      <c r="AE132" s="35">
        <f t="shared" si="3"/>
        <v>2.25</v>
      </c>
      <c r="AF132" s="2">
        <v>2.25</v>
      </c>
      <c r="AG132" s="44" t="s">
        <v>30</v>
      </c>
    </row>
    <row r="133" spans="1:35" ht="51" customHeight="1" x14ac:dyDescent="0.2">
      <c r="A133" s="89">
        <v>113</v>
      </c>
      <c r="B133" s="90"/>
      <c r="C133" s="91"/>
      <c r="D133" s="101" t="s">
        <v>224</v>
      </c>
      <c r="E133" s="99"/>
      <c r="F133" s="99"/>
      <c r="G133" s="100"/>
      <c r="H133" s="89" t="s">
        <v>49</v>
      </c>
      <c r="I133" s="90"/>
      <c r="J133" s="91"/>
      <c r="K133" s="101" t="s">
        <v>15</v>
      </c>
      <c r="L133" s="99"/>
      <c r="M133" s="99"/>
      <c r="N133" s="99"/>
      <c r="O133" s="100"/>
      <c r="P133" s="101" t="s">
        <v>812</v>
      </c>
      <c r="Q133" s="100"/>
      <c r="R133" s="1" t="s">
        <v>1</v>
      </c>
      <c r="S133" s="11">
        <v>1</v>
      </c>
      <c r="T133" s="106" t="s">
        <v>759</v>
      </c>
      <c r="U133" s="108"/>
      <c r="V133" s="106" t="s">
        <v>29</v>
      </c>
      <c r="W133" s="107"/>
      <c r="X133" s="108"/>
      <c r="Y133" s="89">
        <v>2</v>
      </c>
      <c r="Z133" s="91"/>
      <c r="AA133" s="28">
        <v>1</v>
      </c>
      <c r="AB133" s="28">
        <v>3</v>
      </c>
      <c r="AC133" s="28">
        <v>1</v>
      </c>
      <c r="AD133" s="35">
        <v>3</v>
      </c>
      <c r="AE133" s="35">
        <f t="shared" si="3"/>
        <v>3</v>
      </c>
      <c r="AF133" s="2">
        <f>AE133+AB133</f>
        <v>6</v>
      </c>
      <c r="AG133" s="45" t="s">
        <v>0</v>
      </c>
      <c r="AH133" s="167" t="s">
        <v>813</v>
      </c>
      <c r="AI133" s="168"/>
    </row>
    <row r="134" spans="1:35" ht="51" customHeight="1" x14ac:dyDescent="0.2">
      <c r="A134" s="89">
        <v>114</v>
      </c>
      <c r="B134" s="90"/>
      <c r="C134" s="91"/>
      <c r="D134" s="101" t="s">
        <v>224</v>
      </c>
      <c r="E134" s="99"/>
      <c r="F134" s="99"/>
      <c r="G134" s="100"/>
      <c r="H134" s="183">
        <v>7</v>
      </c>
      <c r="I134" s="184"/>
      <c r="J134" s="185"/>
      <c r="K134" s="101" t="s">
        <v>15</v>
      </c>
      <c r="L134" s="99"/>
      <c r="M134" s="99"/>
      <c r="N134" s="99"/>
      <c r="O134" s="100"/>
      <c r="P134" s="101" t="s">
        <v>227</v>
      </c>
      <c r="Q134" s="100"/>
      <c r="R134" s="1" t="s">
        <v>1</v>
      </c>
      <c r="S134" s="11">
        <v>2</v>
      </c>
      <c r="T134" s="106" t="s">
        <v>814</v>
      </c>
      <c r="U134" s="108"/>
      <c r="V134" s="106" t="s">
        <v>29</v>
      </c>
      <c r="W134" s="107"/>
      <c r="X134" s="108"/>
      <c r="Y134" s="89">
        <v>2</v>
      </c>
      <c r="Z134" s="91"/>
      <c r="AA134" s="28">
        <v>1</v>
      </c>
      <c r="AB134" s="28">
        <v>3</v>
      </c>
      <c r="AC134" s="28">
        <v>1</v>
      </c>
      <c r="AD134" s="35">
        <v>3</v>
      </c>
      <c r="AE134" s="35">
        <f t="shared" si="3"/>
        <v>3</v>
      </c>
      <c r="AF134" s="2">
        <f>AE134+AB134</f>
        <v>6</v>
      </c>
      <c r="AG134" s="44" t="s">
        <v>30</v>
      </c>
    </row>
    <row r="135" spans="1:35" ht="51" customHeight="1" x14ac:dyDescent="0.2">
      <c r="A135" s="89">
        <v>115</v>
      </c>
      <c r="B135" s="90"/>
      <c r="C135" s="91"/>
      <c r="D135" s="101" t="s">
        <v>224</v>
      </c>
      <c r="E135" s="99"/>
      <c r="F135" s="99"/>
      <c r="G135" s="100"/>
      <c r="H135" s="186" t="s">
        <v>189</v>
      </c>
      <c r="I135" s="187"/>
      <c r="J135" s="188"/>
      <c r="K135" s="101" t="s">
        <v>15</v>
      </c>
      <c r="L135" s="99"/>
      <c r="M135" s="99"/>
      <c r="N135" s="99"/>
      <c r="O135" s="100"/>
      <c r="P135" s="101" t="s">
        <v>228</v>
      </c>
      <c r="Q135" s="100"/>
      <c r="R135" s="1" t="s">
        <v>1</v>
      </c>
      <c r="S135" s="11">
        <v>1</v>
      </c>
      <c r="T135" s="106" t="s">
        <v>91</v>
      </c>
      <c r="U135" s="108"/>
      <c r="V135" s="106" t="s">
        <v>29</v>
      </c>
      <c r="W135" s="107"/>
      <c r="X135" s="108"/>
      <c r="Y135" s="89">
        <v>2</v>
      </c>
      <c r="Z135" s="91"/>
      <c r="AA135" s="28"/>
      <c r="AB135" s="28"/>
      <c r="AC135" s="28">
        <v>2</v>
      </c>
      <c r="AD135" s="35">
        <v>0.75</v>
      </c>
      <c r="AE135" s="35">
        <f t="shared" si="3"/>
        <v>1.5</v>
      </c>
      <c r="AF135" s="2">
        <v>1.5</v>
      </c>
      <c r="AG135" s="44" t="s">
        <v>30</v>
      </c>
    </row>
    <row r="136" spans="1:35" ht="51" customHeight="1" x14ac:dyDescent="0.2">
      <c r="A136" s="89">
        <v>116</v>
      </c>
      <c r="B136" s="90"/>
      <c r="C136" s="91"/>
      <c r="D136" s="101" t="s">
        <v>224</v>
      </c>
      <c r="E136" s="99"/>
      <c r="F136" s="99"/>
      <c r="G136" s="100"/>
      <c r="H136" s="186" t="s">
        <v>229</v>
      </c>
      <c r="I136" s="187"/>
      <c r="J136" s="188"/>
      <c r="K136" s="101" t="s">
        <v>15</v>
      </c>
      <c r="L136" s="99"/>
      <c r="M136" s="99"/>
      <c r="N136" s="99"/>
      <c r="O136" s="100"/>
      <c r="P136" s="101" t="s">
        <v>230</v>
      </c>
      <c r="Q136" s="100"/>
      <c r="R136" s="1" t="s">
        <v>815</v>
      </c>
      <c r="S136" s="11" t="s">
        <v>39</v>
      </c>
      <c r="T136" s="106" t="s">
        <v>759</v>
      </c>
      <c r="U136" s="108"/>
      <c r="V136" s="106" t="s">
        <v>29</v>
      </c>
      <c r="W136" s="107"/>
      <c r="X136" s="108"/>
      <c r="Y136" s="89">
        <v>2</v>
      </c>
      <c r="Z136" s="91"/>
      <c r="AA136" s="28">
        <v>1</v>
      </c>
      <c r="AB136" s="28">
        <v>3</v>
      </c>
      <c r="AC136" s="28">
        <v>1</v>
      </c>
      <c r="AD136" s="35">
        <v>3.5</v>
      </c>
      <c r="AE136" s="35">
        <f t="shared" si="3"/>
        <v>3.5</v>
      </c>
      <c r="AF136" s="2">
        <f>AE136+AB136</f>
        <v>6.5</v>
      </c>
      <c r="AG136" s="44" t="s">
        <v>30</v>
      </c>
    </row>
    <row r="137" spans="1:35" ht="52.5" customHeight="1" x14ac:dyDescent="0.2">
      <c r="A137" s="89">
        <v>117</v>
      </c>
      <c r="B137" s="90"/>
      <c r="C137" s="91"/>
      <c r="D137" s="101" t="s">
        <v>231</v>
      </c>
      <c r="E137" s="99"/>
      <c r="F137" s="99"/>
      <c r="G137" s="100"/>
      <c r="H137" s="183">
        <v>4</v>
      </c>
      <c r="I137" s="184"/>
      <c r="J137" s="185"/>
      <c r="K137" s="101" t="s">
        <v>232</v>
      </c>
      <c r="L137" s="99"/>
      <c r="M137" s="99"/>
      <c r="N137" s="99"/>
      <c r="O137" s="100"/>
      <c r="P137" s="101" t="s">
        <v>233</v>
      </c>
      <c r="Q137" s="100"/>
      <c r="R137" s="1" t="s">
        <v>1</v>
      </c>
      <c r="S137" s="42" t="s">
        <v>39</v>
      </c>
      <c r="T137" s="106" t="s">
        <v>234</v>
      </c>
      <c r="U137" s="108"/>
      <c r="V137" s="106" t="s">
        <v>29</v>
      </c>
      <c r="W137" s="107"/>
      <c r="X137" s="108"/>
      <c r="Y137" s="89">
        <v>4</v>
      </c>
      <c r="Z137" s="91"/>
      <c r="AA137" s="28"/>
      <c r="AB137" s="28"/>
      <c r="AC137" s="28">
        <v>4</v>
      </c>
      <c r="AD137" s="35">
        <v>0.75</v>
      </c>
      <c r="AE137" s="35">
        <f t="shared" si="3"/>
        <v>3</v>
      </c>
      <c r="AF137" s="2">
        <v>3</v>
      </c>
      <c r="AG137" s="44" t="s">
        <v>144</v>
      </c>
    </row>
    <row r="138" spans="1:35" ht="53.25" customHeight="1" x14ac:dyDescent="0.2">
      <c r="A138" s="89">
        <v>118</v>
      </c>
      <c r="B138" s="90"/>
      <c r="C138" s="91"/>
      <c r="D138" s="101" t="s">
        <v>231</v>
      </c>
      <c r="E138" s="99"/>
      <c r="F138" s="99"/>
      <c r="G138" s="100"/>
      <c r="H138" s="183">
        <v>10</v>
      </c>
      <c r="I138" s="184"/>
      <c r="J138" s="185"/>
      <c r="K138" s="101" t="s">
        <v>235</v>
      </c>
      <c r="L138" s="99"/>
      <c r="M138" s="99"/>
      <c r="N138" s="99"/>
      <c r="O138" s="100"/>
      <c r="P138" s="101" t="s">
        <v>236</v>
      </c>
      <c r="Q138" s="100"/>
      <c r="R138" s="1" t="s">
        <v>1</v>
      </c>
      <c r="S138" s="42" t="s">
        <v>39</v>
      </c>
      <c r="T138" s="106" t="s">
        <v>237</v>
      </c>
      <c r="U138" s="108"/>
      <c r="V138" s="106" t="s">
        <v>29</v>
      </c>
      <c r="W138" s="107"/>
      <c r="X138" s="108"/>
      <c r="Y138" s="89">
        <v>3</v>
      </c>
      <c r="Z138" s="91"/>
      <c r="AA138" s="28"/>
      <c r="AB138" s="28"/>
      <c r="AC138" s="28">
        <v>3</v>
      </c>
      <c r="AD138" s="35">
        <v>3</v>
      </c>
      <c r="AE138" s="35">
        <f t="shared" si="3"/>
        <v>9</v>
      </c>
      <c r="AF138" s="2">
        <v>9</v>
      </c>
      <c r="AG138" s="44" t="s">
        <v>163</v>
      </c>
    </row>
    <row r="139" spans="1:35" ht="51" customHeight="1" x14ac:dyDescent="0.2">
      <c r="A139" s="89">
        <v>119</v>
      </c>
      <c r="B139" s="90"/>
      <c r="C139" s="91"/>
      <c r="D139" s="173" t="s">
        <v>238</v>
      </c>
      <c r="E139" s="174"/>
      <c r="F139" s="174"/>
      <c r="G139" s="175"/>
      <c r="H139" s="183">
        <v>3</v>
      </c>
      <c r="I139" s="184"/>
      <c r="J139" s="185"/>
      <c r="K139" s="101" t="s">
        <v>15</v>
      </c>
      <c r="L139" s="99"/>
      <c r="M139" s="99"/>
      <c r="N139" s="99"/>
      <c r="O139" s="100"/>
      <c r="P139" s="173" t="s">
        <v>239</v>
      </c>
      <c r="Q139" s="175"/>
      <c r="R139" s="1" t="s">
        <v>1</v>
      </c>
      <c r="S139" s="11">
        <v>1</v>
      </c>
      <c r="T139" s="106" t="s">
        <v>759</v>
      </c>
      <c r="U139" s="108"/>
      <c r="V139" s="106" t="s">
        <v>29</v>
      </c>
      <c r="W139" s="107"/>
      <c r="X139" s="108"/>
      <c r="Y139" s="89">
        <v>2</v>
      </c>
      <c r="Z139" s="91"/>
      <c r="AA139" s="28">
        <v>1</v>
      </c>
      <c r="AB139" s="28">
        <v>3</v>
      </c>
      <c r="AC139" s="28">
        <v>1</v>
      </c>
      <c r="AD139" s="35">
        <v>3</v>
      </c>
      <c r="AE139" s="35">
        <f t="shared" si="3"/>
        <v>3</v>
      </c>
      <c r="AF139" s="2">
        <f>AE139+AB139</f>
        <v>6</v>
      </c>
      <c r="AG139" s="44" t="s">
        <v>30</v>
      </c>
    </row>
    <row r="140" spans="1:35" ht="51.75" customHeight="1" x14ac:dyDescent="0.2">
      <c r="A140" s="89">
        <v>120</v>
      </c>
      <c r="B140" s="90"/>
      <c r="C140" s="91"/>
      <c r="D140" s="173" t="s">
        <v>238</v>
      </c>
      <c r="E140" s="174"/>
      <c r="F140" s="174"/>
      <c r="G140" s="175"/>
      <c r="H140" s="183">
        <v>4</v>
      </c>
      <c r="I140" s="184"/>
      <c r="J140" s="185"/>
      <c r="K140" s="101" t="s">
        <v>240</v>
      </c>
      <c r="L140" s="99"/>
      <c r="M140" s="99"/>
      <c r="N140" s="99"/>
      <c r="O140" s="100"/>
      <c r="P140" s="101" t="s">
        <v>241</v>
      </c>
      <c r="Q140" s="100"/>
      <c r="R140" s="1" t="s">
        <v>1</v>
      </c>
      <c r="S140" s="11">
        <v>1</v>
      </c>
      <c r="T140" s="106" t="s">
        <v>242</v>
      </c>
      <c r="U140" s="108"/>
      <c r="V140" s="106" t="s">
        <v>29</v>
      </c>
      <c r="W140" s="107"/>
      <c r="X140" s="108"/>
      <c r="Y140" s="89">
        <v>5</v>
      </c>
      <c r="Z140" s="91"/>
      <c r="AA140" s="28"/>
      <c r="AB140" s="28"/>
      <c r="AC140" s="28">
        <v>5</v>
      </c>
      <c r="AD140" s="35">
        <v>0.75</v>
      </c>
      <c r="AE140" s="35">
        <f t="shared" ref="AE140:AE194" si="4">AD140*AC140</f>
        <v>3.75</v>
      </c>
      <c r="AF140" s="2">
        <v>3.75</v>
      </c>
      <c r="AG140" s="45" t="s">
        <v>243</v>
      </c>
    </row>
    <row r="141" spans="1:35" ht="51" customHeight="1" x14ac:dyDescent="0.2">
      <c r="A141" s="89">
        <v>121</v>
      </c>
      <c r="B141" s="90"/>
      <c r="C141" s="91"/>
      <c r="D141" s="173" t="s">
        <v>238</v>
      </c>
      <c r="E141" s="174"/>
      <c r="F141" s="174"/>
      <c r="G141" s="175"/>
      <c r="H141" s="183">
        <v>8</v>
      </c>
      <c r="I141" s="184"/>
      <c r="J141" s="185"/>
      <c r="K141" s="101" t="s">
        <v>15</v>
      </c>
      <c r="L141" s="99"/>
      <c r="M141" s="99"/>
      <c r="N141" s="99"/>
      <c r="O141" s="100"/>
      <c r="P141" s="101" t="s">
        <v>244</v>
      </c>
      <c r="Q141" s="100"/>
      <c r="R141" s="1" t="s">
        <v>1</v>
      </c>
      <c r="S141" s="11">
        <v>1</v>
      </c>
      <c r="T141" s="89">
        <v>6</v>
      </c>
      <c r="U141" s="91"/>
      <c r="V141" s="106" t="s">
        <v>29</v>
      </c>
      <c r="W141" s="107"/>
      <c r="X141" s="108"/>
      <c r="Y141" s="89">
        <v>2</v>
      </c>
      <c r="Z141" s="91"/>
      <c r="AA141" s="28"/>
      <c r="AB141" s="28"/>
      <c r="AC141" s="28">
        <v>2</v>
      </c>
      <c r="AD141" s="35">
        <v>0.75</v>
      </c>
      <c r="AE141" s="35">
        <f t="shared" si="4"/>
        <v>1.5</v>
      </c>
      <c r="AF141" s="2">
        <v>1.5</v>
      </c>
      <c r="AG141" s="44" t="s">
        <v>131</v>
      </c>
    </row>
    <row r="142" spans="1:35" ht="52.5" customHeight="1" x14ac:dyDescent="0.2">
      <c r="A142" s="89">
        <v>122</v>
      </c>
      <c r="B142" s="90"/>
      <c r="C142" s="91"/>
      <c r="D142" s="101" t="s">
        <v>966</v>
      </c>
      <c r="E142" s="99"/>
      <c r="F142" s="99"/>
      <c r="G142" s="100"/>
      <c r="H142" s="89">
        <v>21</v>
      </c>
      <c r="I142" s="90"/>
      <c r="J142" s="91"/>
      <c r="K142" s="173" t="s">
        <v>245</v>
      </c>
      <c r="L142" s="174"/>
      <c r="M142" s="174"/>
      <c r="N142" s="174"/>
      <c r="O142" s="175"/>
      <c r="P142" s="101" t="s">
        <v>246</v>
      </c>
      <c r="Q142" s="100"/>
      <c r="R142" s="1" t="s">
        <v>771</v>
      </c>
      <c r="S142" s="42">
        <v>1</v>
      </c>
      <c r="T142" s="106" t="s">
        <v>831</v>
      </c>
      <c r="U142" s="108"/>
      <c r="V142" s="106" t="s">
        <v>29</v>
      </c>
      <c r="W142" s="107"/>
      <c r="X142" s="108"/>
      <c r="Y142" s="89">
        <v>1</v>
      </c>
      <c r="Z142" s="91"/>
      <c r="AA142" s="28"/>
      <c r="AB142" s="28"/>
      <c r="AC142" s="28">
        <v>1</v>
      </c>
      <c r="AD142" s="35">
        <v>3.5</v>
      </c>
      <c r="AE142" s="35">
        <f t="shared" si="4"/>
        <v>3.5</v>
      </c>
      <c r="AF142" s="2">
        <v>3.5</v>
      </c>
      <c r="AG142" s="44" t="s">
        <v>144</v>
      </c>
    </row>
    <row r="143" spans="1:35" ht="51" customHeight="1" x14ac:dyDescent="0.2">
      <c r="A143" s="89">
        <v>123</v>
      </c>
      <c r="B143" s="90"/>
      <c r="C143" s="91"/>
      <c r="D143" s="101" t="s">
        <v>247</v>
      </c>
      <c r="E143" s="99"/>
      <c r="F143" s="99"/>
      <c r="G143" s="100"/>
      <c r="H143" s="89">
        <v>2</v>
      </c>
      <c r="I143" s="90"/>
      <c r="J143" s="91"/>
      <c r="K143" s="101" t="s">
        <v>248</v>
      </c>
      <c r="L143" s="99"/>
      <c r="M143" s="99"/>
      <c r="N143" s="99"/>
      <c r="O143" s="100"/>
      <c r="P143" s="101" t="s">
        <v>249</v>
      </c>
      <c r="Q143" s="100"/>
      <c r="R143" s="1" t="s">
        <v>1</v>
      </c>
      <c r="S143" s="11">
        <v>1</v>
      </c>
      <c r="T143" s="106" t="s">
        <v>56</v>
      </c>
      <c r="U143" s="108"/>
      <c r="V143" s="106" t="s">
        <v>29</v>
      </c>
      <c r="W143" s="107"/>
      <c r="X143" s="108"/>
      <c r="Y143" s="89">
        <v>1</v>
      </c>
      <c r="Z143" s="91"/>
      <c r="AA143" s="28"/>
      <c r="AB143" s="28"/>
      <c r="AC143" s="28">
        <v>1</v>
      </c>
      <c r="AD143" s="35">
        <v>3</v>
      </c>
      <c r="AE143" s="35">
        <f t="shared" si="4"/>
        <v>3</v>
      </c>
      <c r="AF143" s="2">
        <v>3</v>
      </c>
      <c r="AG143" s="44" t="s">
        <v>250</v>
      </c>
    </row>
    <row r="144" spans="1:35" ht="78.75" customHeight="1" x14ac:dyDescent="0.2">
      <c r="A144" s="89">
        <v>124</v>
      </c>
      <c r="B144" s="90"/>
      <c r="C144" s="91"/>
      <c r="D144" s="101" t="s">
        <v>956</v>
      </c>
      <c r="E144" s="99"/>
      <c r="F144" s="99"/>
      <c r="G144" s="100"/>
      <c r="H144" s="106" t="s">
        <v>251</v>
      </c>
      <c r="I144" s="107"/>
      <c r="J144" s="108"/>
      <c r="K144" s="101" t="s">
        <v>252</v>
      </c>
      <c r="L144" s="99"/>
      <c r="M144" s="99"/>
      <c r="N144" s="99"/>
      <c r="O144" s="100"/>
      <c r="P144" s="101" t="s">
        <v>253</v>
      </c>
      <c r="Q144" s="100"/>
      <c r="R144" s="1" t="s">
        <v>254</v>
      </c>
      <c r="S144" s="42" t="s">
        <v>39</v>
      </c>
      <c r="T144" s="109">
        <v>21.5</v>
      </c>
      <c r="U144" s="110"/>
      <c r="V144" s="106" t="s">
        <v>29</v>
      </c>
      <c r="W144" s="107"/>
      <c r="X144" s="108"/>
      <c r="Y144" s="89">
        <v>4</v>
      </c>
      <c r="Z144" s="91"/>
      <c r="AA144" s="28"/>
      <c r="AB144" s="28"/>
      <c r="AC144" s="28">
        <v>4</v>
      </c>
      <c r="AD144" s="35">
        <v>0.75</v>
      </c>
      <c r="AE144" s="35">
        <f t="shared" si="4"/>
        <v>3</v>
      </c>
      <c r="AF144" s="2">
        <v>3</v>
      </c>
      <c r="AG144" s="44" t="s">
        <v>255</v>
      </c>
    </row>
    <row r="145" spans="1:35" ht="38.25" customHeight="1" x14ac:dyDescent="0.2">
      <c r="A145" s="89">
        <v>125</v>
      </c>
      <c r="B145" s="90"/>
      <c r="C145" s="91"/>
      <c r="D145" s="101" t="s">
        <v>816</v>
      </c>
      <c r="E145" s="99"/>
      <c r="F145" s="99"/>
      <c r="G145" s="100"/>
      <c r="H145" s="89">
        <v>11</v>
      </c>
      <c r="I145" s="90"/>
      <c r="J145" s="91"/>
      <c r="K145" s="101" t="s">
        <v>256</v>
      </c>
      <c r="L145" s="99"/>
      <c r="M145" s="99"/>
      <c r="N145" s="99"/>
      <c r="O145" s="100"/>
      <c r="P145" s="101" t="s">
        <v>257</v>
      </c>
      <c r="Q145" s="100"/>
      <c r="R145" s="1" t="s">
        <v>1</v>
      </c>
      <c r="S145" s="11">
        <v>1</v>
      </c>
      <c r="T145" s="106" t="s">
        <v>170</v>
      </c>
      <c r="U145" s="108"/>
      <c r="V145" s="106" t="s">
        <v>29</v>
      </c>
      <c r="W145" s="107"/>
      <c r="X145" s="108"/>
      <c r="Y145" s="89">
        <v>2</v>
      </c>
      <c r="Z145" s="91"/>
      <c r="AA145" s="28"/>
      <c r="AB145" s="28"/>
      <c r="AC145" s="28">
        <v>2</v>
      </c>
      <c r="AD145" s="35">
        <v>0.75</v>
      </c>
      <c r="AE145" s="35">
        <f t="shared" si="4"/>
        <v>1.5</v>
      </c>
      <c r="AF145" s="2">
        <v>1.5</v>
      </c>
      <c r="AG145" s="45" t="s">
        <v>258</v>
      </c>
    </row>
    <row r="146" spans="1:35" ht="51" customHeight="1" x14ac:dyDescent="0.2">
      <c r="A146" s="89">
        <v>126</v>
      </c>
      <c r="B146" s="90"/>
      <c r="C146" s="91"/>
      <c r="D146" s="101" t="s">
        <v>816</v>
      </c>
      <c r="E146" s="99"/>
      <c r="F146" s="99"/>
      <c r="G146" s="100"/>
      <c r="H146" s="89">
        <v>13</v>
      </c>
      <c r="I146" s="90"/>
      <c r="J146" s="91"/>
      <c r="K146" s="101" t="s">
        <v>15</v>
      </c>
      <c r="L146" s="99"/>
      <c r="M146" s="99"/>
      <c r="N146" s="99"/>
      <c r="O146" s="100"/>
      <c r="P146" s="101" t="s">
        <v>259</v>
      </c>
      <c r="Q146" s="100"/>
      <c r="R146" s="1" t="s">
        <v>1</v>
      </c>
      <c r="S146" s="42">
        <v>1</v>
      </c>
      <c r="T146" s="106" t="s">
        <v>817</v>
      </c>
      <c r="U146" s="108"/>
      <c r="V146" s="106" t="s">
        <v>29</v>
      </c>
      <c r="W146" s="107"/>
      <c r="X146" s="108"/>
      <c r="Y146" s="89">
        <v>2</v>
      </c>
      <c r="Z146" s="91"/>
      <c r="AA146" s="28">
        <v>1</v>
      </c>
      <c r="AB146" s="28">
        <v>3</v>
      </c>
      <c r="AC146" s="28">
        <v>1</v>
      </c>
      <c r="AD146" s="35">
        <v>3</v>
      </c>
      <c r="AE146" s="35">
        <f t="shared" si="4"/>
        <v>3</v>
      </c>
      <c r="AF146" s="2">
        <f>AE146+AB146</f>
        <v>6</v>
      </c>
      <c r="AG146" s="44" t="s">
        <v>30</v>
      </c>
    </row>
    <row r="147" spans="1:35" ht="55.5" customHeight="1" x14ac:dyDescent="0.2">
      <c r="A147" s="89">
        <v>127</v>
      </c>
      <c r="B147" s="90"/>
      <c r="C147" s="91"/>
      <c r="D147" s="173" t="s">
        <v>260</v>
      </c>
      <c r="E147" s="174"/>
      <c r="F147" s="174"/>
      <c r="G147" s="175"/>
      <c r="H147" s="89">
        <v>3</v>
      </c>
      <c r="I147" s="90"/>
      <c r="J147" s="91"/>
      <c r="K147" s="173" t="s">
        <v>261</v>
      </c>
      <c r="L147" s="174"/>
      <c r="M147" s="174"/>
      <c r="N147" s="174"/>
      <c r="O147" s="175"/>
      <c r="P147" s="101" t="s">
        <v>262</v>
      </c>
      <c r="Q147" s="100"/>
      <c r="R147" s="1" t="s">
        <v>1</v>
      </c>
      <c r="S147" s="42" t="s">
        <v>39</v>
      </c>
      <c r="T147" s="176" t="s">
        <v>263</v>
      </c>
      <c r="U147" s="178"/>
      <c r="V147" s="106" t="s">
        <v>29</v>
      </c>
      <c r="W147" s="107"/>
      <c r="X147" s="108"/>
      <c r="Y147" s="89">
        <v>3</v>
      </c>
      <c r="Z147" s="91"/>
      <c r="AA147" s="28"/>
      <c r="AB147" s="28"/>
      <c r="AC147" s="28">
        <v>3</v>
      </c>
      <c r="AD147" s="35">
        <v>3</v>
      </c>
      <c r="AE147" s="35">
        <f t="shared" si="4"/>
        <v>9</v>
      </c>
      <c r="AF147" s="2">
        <v>9</v>
      </c>
      <c r="AG147" s="44" t="s">
        <v>144</v>
      </c>
    </row>
    <row r="148" spans="1:35" ht="38.25" customHeight="1" x14ac:dyDescent="0.2">
      <c r="A148" s="89">
        <v>128</v>
      </c>
      <c r="B148" s="90"/>
      <c r="C148" s="91"/>
      <c r="D148" s="101" t="s">
        <v>264</v>
      </c>
      <c r="E148" s="99"/>
      <c r="F148" s="99"/>
      <c r="G148" s="100"/>
      <c r="H148" s="89">
        <v>11</v>
      </c>
      <c r="I148" s="90"/>
      <c r="J148" s="91"/>
      <c r="K148" s="173" t="s">
        <v>265</v>
      </c>
      <c r="L148" s="174"/>
      <c r="M148" s="174"/>
      <c r="N148" s="174"/>
      <c r="O148" s="175"/>
      <c r="P148" s="101" t="s">
        <v>266</v>
      </c>
      <c r="Q148" s="100"/>
      <c r="R148" s="1" t="s">
        <v>1</v>
      </c>
      <c r="S148" s="11">
        <v>1</v>
      </c>
      <c r="T148" s="106" t="s">
        <v>267</v>
      </c>
      <c r="U148" s="108"/>
      <c r="V148" s="106" t="s">
        <v>40</v>
      </c>
      <c r="W148" s="107"/>
      <c r="X148" s="108"/>
      <c r="Y148" s="89">
        <v>6</v>
      </c>
      <c r="Z148" s="91"/>
      <c r="AA148" s="28"/>
      <c r="AB148" s="28"/>
      <c r="AC148" s="28">
        <v>6</v>
      </c>
      <c r="AD148" s="35">
        <v>0.75</v>
      </c>
      <c r="AE148" s="35">
        <f t="shared" si="4"/>
        <v>4.5</v>
      </c>
      <c r="AF148" s="2">
        <v>4.5</v>
      </c>
      <c r="AG148" s="45" t="s">
        <v>1005</v>
      </c>
    </row>
    <row r="149" spans="1:35" ht="51" customHeight="1" x14ac:dyDescent="0.2">
      <c r="A149" s="89">
        <v>129</v>
      </c>
      <c r="B149" s="90"/>
      <c r="C149" s="91"/>
      <c r="D149" s="101" t="s">
        <v>264</v>
      </c>
      <c r="E149" s="99"/>
      <c r="F149" s="99"/>
      <c r="G149" s="100"/>
      <c r="H149" s="106" t="s">
        <v>268</v>
      </c>
      <c r="I149" s="107"/>
      <c r="J149" s="108"/>
      <c r="K149" s="101" t="s">
        <v>15</v>
      </c>
      <c r="L149" s="99"/>
      <c r="M149" s="99"/>
      <c r="N149" s="99"/>
      <c r="O149" s="100"/>
      <c r="P149" s="101" t="s">
        <v>269</v>
      </c>
      <c r="Q149" s="100"/>
      <c r="R149" s="1" t="s">
        <v>1</v>
      </c>
      <c r="S149" s="11">
        <v>1</v>
      </c>
      <c r="T149" s="106" t="s">
        <v>759</v>
      </c>
      <c r="U149" s="108"/>
      <c r="V149" s="106" t="s">
        <v>29</v>
      </c>
      <c r="W149" s="107"/>
      <c r="X149" s="108"/>
      <c r="Y149" s="89">
        <v>2</v>
      </c>
      <c r="Z149" s="91"/>
      <c r="AA149" s="28">
        <v>1</v>
      </c>
      <c r="AB149" s="28">
        <v>3</v>
      </c>
      <c r="AC149" s="28">
        <v>1</v>
      </c>
      <c r="AD149" s="35">
        <v>3</v>
      </c>
      <c r="AE149" s="35">
        <f t="shared" si="4"/>
        <v>3</v>
      </c>
      <c r="AF149" s="2">
        <f>AE149+AB149</f>
        <v>6</v>
      </c>
      <c r="AG149" s="44" t="s">
        <v>30</v>
      </c>
    </row>
    <row r="150" spans="1:35" ht="51" customHeight="1" x14ac:dyDescent="0.2">
      <c r="A150" s="89">
        <v>130</v>
      </c>
      <c r="B150" s="90"/>
      <c r="C150" s="91"/>
      <c r="D150" s="101" t="s">
        <v>270</v>
      </c>
      <c r="E150" s="99"/>
      <c r="F150" s="99"/>
      <c r="G150" s="100"/>
      <c r="H150" s="89">
        <v>35</v>
      </c>
      <c r="I150" s="90"/>
      <c r="J150" s="91"/>
      <c r="K150" s="101" t="s">
        <v>15</v>
      </c>
      <c r="L150" s="99"/>
      <c r="M150" s="99"/>
      <c r="N150" s="99"/>
      <c r="O150" s="100"/>
      <c r="P150" s="101" t="s">
        <v>802</v>
      </c>
      <c r="Q150" s="100"/>
      <c r="R150" s="1" t="s">
        <v>1</v>
      </c>
      <c r="S150" s="11">
        <v>1</v>
      </c>
      <c r="T150" s="106" t="s">
        <v>759</v>
      </c>
      <c r="U150" s="108"/>
      <c r="V150" s="106" t="s">
        <v>29</v>
      </c>
      <c r="W150" s="107"/>
      <c r="X150" s="108"/>
      <c r="Y150" s="89">
        <v>3</v>
      </c>
      <c r="Z150" s="91"/>
      <c r="AA150" s="28">
        <v>1</v>
      </c>
      <c r="AB150" s="28">
        <v>3</v>
      </c>
      <c r="AC150" s="28">
        <v>2</v>
      </c>
      <c r="AD150" s="35">
        <v>3</v>
      </c>
      <c r="AE150" s="35">
        <f t="shared" si="4"/>
        <v>6</v>
      </c>
      <c r="AF150" s="2">
        <f>AE150+AB150</f>
        <v>9</v>
      </c>
      <c r="AG150" s="44" t="s">
        <v>30</v>
      </c>
    </row>
    <row r="151" spans="1:35" ht="51" customHeight="1" x14ac:dyDescent="0.2">
      <c r="A151" s="89">
        <v>131</v>
      </c>
      <c r="B151" s="90"/>
      <c r="C151" s="91"/>
      <c r="D151" s="101" t="s">
        <v>270</v>
      </c>
      <c r="E151" s="99"/>
      <c r="F151" s="99"/>
      <c r="G151" s="100"/>
      <c r="H151" s="89">
        <v>43</v>
      </c>
      <c r="I151" s="90"/>
      <c r="J151" s="91"/>
      <c r="K151" s="101" t="s">
        <v>15</v>
      </c>
      <c r="L151" s="99"/>
      <c r="M151" s="99"/>
      <c r="N151" s="99"/>
      <c r="O151" s="100"/>
      <c r="P151" s="101" t="s">
        <v>272</v>
      </c>
      <c r="Q151" s="100"/>
      <c r="R151" s="1" t="s">
        <v>1</v>
      </c>
      <c r="S151" s="11">
        <v>1</v>
      </c>
      <c r="T151" s="106" t="s">
        <v>110</v>
      </c>
      <c r="U151" s="108"/>
      <c r="V151" s="106" t="s">
        <v>29</v>
      </c>
      <c r="W151" s="107"/>
      <c r="X151" s="108"/>
      <c r="Y151" s="89">
        <v>2</v>
      </c>
      <c r="Z151" s="91"/>
      <c r="AA151" s="28"/>
      <c r="AB151" s="28"/>
      <c r="AC151" s="28">
        <v>2</v>
      </c>
      <c r="AD151" s="35">
        <v>0.75</v>
      </c>
      <c r="AE151" s="35">
        <f t="shared" si="4"/>
        <v>1.5</v>
      </c>
      <c r="AF151" s="2">
        <v>1.5</v>
      </c>
      <c r="AG151" s="44" t="s">
        <v>30</v>
      </c>
    </row>
    <row r="152" spans="1:35" ht="53.25" customHeight="1" x14ac:dyDescent="0.2">
      <c r="A152" s="89">
        <v>132</v>
      </c>
      <c r="B152" s="90"/>
      <c r="C152" s="91"/>
      <c r="D152" s="101" t="s">
        <v>270</v>
      </c>
      <c r="E152" s="99"/>
      <c r="F152" s="99"/>
      <c r="G152" s="100"/>
      <c r="H152" s="106" t="s">
        <v>273</v>
      </c>
      <c r="I152" s="107"/>
      <c r="J152" s="108"/>
      <c r="K152" s="101" t="s">
        <v>15</v>
      </c>
      <c r="L152" s="99"/>
      <c r="M152" s="99"/>
      <c r="N152" s="99"/>
      <c r="O152" s="100"/>
      <c r="P152" s="101" t="s">
        <v>848</v>
      </c>
      <c r="Q152" s="100"/>
      <c r="R152" s="1" t="s">
        <v>1</v>
      </c>
      <c r="S152" s="11">
        <v>1</v>
      </c>
      <c r="T152" s="106" t="s">
        <v>759</v>
      </c>
      <c r="U152" s="108"/>
      <c r="V152" s="106" t="s">
        <v>29</v>
      </c>
      <c r="W152" s="107"/>
      <c r="X152" s="108"/>
      <c r="Y152" s="89">
        <v>2</v>
      </c>
      <c r="Z152" s="91"/>
      <c r="AA152" s="28">
        <v>1</v>
      </c>
      <c r="AB152" s="28">
        <v>3</v>
      </c>
      <c r="AC152" s="28">
        <v>1</v>
      </c>
      <c r="AD152" s="35">
        <v>3</v>
      </c>
      <c r="AE152" s="35">
        <f t="shared" si="4"/>
        <v>3</v>
      </c>
      <c r="AF152" s="2">
        <f>AE152+AB152</f>
        <v>6</v>
      </c>
      <c r="AG152" s="45" t="s">
        <v>0</v>
      </c>
    </row>
    <row r="153" spans="1:35" ht="51" customHeight="1" x14ac:dyDescent="0.2">
      <c r="A153" s="89">
        <v>133</v>
      </c>
      <c r="B153" s="90"/>
      <c r="C153" s="91"/>
      <c r="D153" s="101" t="s">
        <v>270</v>
      </c>
      <c r="E153" s="99"/>
      <c r="F153" s="99"/>
      <c r="G153" s="100"/>
      <c r="H153" s="106" t="s">
        <v>274</v>
      </c>
      <c r="I153" s="107"/>
      <c r="J153" s="108"/>
      <c r="K153" s="101" t="s">
        <v>15</v>
      </c>
      <c r="L153" s="99"/>
      <c r="M153" s="99"/>
      <c r="N153" s="99"/>
      <c r="O153" s="100"/>
      <c r="P153" s="101" t="s">
        <v>1065</v>
      </c>
      <c r="Q153" s="100"/>
      <c r="R153" s="1" t="s">
        <v>1</v>
      </c>
      <c r="S153" s="42" t="s">
        <v>39</v>
      </c>
      <c r="T153" s="106" t="s">
        <v>39</v>
      </c>
      <c r="U153" s="108"/>
      <c r="V153" s="106" t="s">
        <v>29</v>
      </c>
      <c r="W153" s="107"/>
      <c r="X153" s="108"/>
      <c r="Y153" s="89">
        <v>2</v>
      </c>
      <c r="Z153" s="91"/>
      <c r="AA153" s="28">
        <v>1</v>
      </c>
      <c r="AB153" s="28">
        <v>3</v>
      </c>
      <c r="AC153" s="28">
        <v>1</v>
      </c>
      <c r="AD153" s="35">
        <v>3</v>
      </c>
      <c r="AE153" s="35">
        <f t="shared" si="4"/>
        <v>3</v>
      </c>
      <c r="AF153" s="2">
        <v>6</v>
      </c>
      <c r="AG153" s="44" t="s">
        <v>30</v>
      </c>
    </row>
    <row r="154" spans="1:35" ht="51" customHeight="1" x14ac:dyDescent="0.2">
      <c r="A154" s="89">
        <v>134</v>
      </c>
      <c r="B154" s="90"/>
      <c r="C154" s="91"/>
      <c r="D154" s="101" t="s">
        <v>270</v>
      </c>
      <c r="E154" s="99"/>
      <c r="F154" s="99"/>
      <c r="G154" s="100"/>
      <c r="H154" s="106" t="s">
        <v>275</v>
      </c>
      <c r="I154" s="107"/>
      <c r="J154" s="108"/>
      <c r="K154" s="101" t="s">
        <v>15</v>
      </c>
      <c r="L154" s="99"/>
      <c r="M154" s="99"/>
      <c r="N154" s="99"/>
      <c r="O154" s="100"/>
      <c r="P154" s="101" t="s">
        <v>839</v>
      </c>
      <c r="Q154" s="100"/>
      <c r="R154" s="1" t="s">
        <v>772</v>
      </c>
      <c r="S154" s="42">
        <v>1</v>
      </c>
      <c r="T154" s="106" t="s">
        <v>760</v>
      </c>
      <c r="U154" s="108"/>
      <c r="V154" s="106" t="s">
        <v>29</v>
      </c>
      <c r="W154" s="107"/>
      <c r="X154" s="108"/>
      <c r="Y154" s="89">
        <v>3</v>
      </c>
      <c r="Z154" s="91"/>
      <c r="AA154" s="28">
        <v>1</v>
      </c>
      <c r="AB154" s="28">
        <v>3</v>
      </c>
      <c r="AC154" s="28">
        <v>2</v>
      </c>
      <c r="AD154" s="35">
        <v>3</v>
      </c>
      <c r="AE154" s="35">
        <f t="shared" si="4"/>
        <v>6</v>
      </c>
      <c r="AF154" s="2">
        <f>AE154+AB154</f>
        <v>9</v>
      </c>
      <c r="AG154" s="44" t="s">
        <v>30</v>
      </c>
      <c r="AH154" s="171" t="s">
        <v>838</v>
      </c>
      <c r="AI154" s="172"/>
    </row>
    <row r="155" spans="1:35" ht="51" customHeight="1" x14ac:dyDescent="0.2">
      <c r="A155" s="89">
        <v>135</v>
      </c>
      <c r="B155" s="90"/>
      <c r="C155" s="91"/>
      <c r="D155" s="101" t="s">
        <v>276</v>
      </c>
      <c r="E155" s="99"/>
      <c r="F155" s="99"/>
      <c r="G155" s="100"/>
      <c r="H155" s="106" t="s">
        <v>277</v>
      </c>
      <c r="I155" s="107"/>
      <c r="J155" s="108"/>
      <c r="K155" s="101" t="s">
        <v>15</v>
      </c>
      <c r="L155" s="99"/>
      <c r="M155" s="99"/>
      <c r="N155" s="99"/>
      <c r="O155" s="100"/>
      <c r="P155" s="101" t="s">
        <v>278</v>
      </c>
      <c r="Q155" s="100"/>
      <c r="R155" s="1" t="s">
        <v>1</v>
      </c>
      <c r="S155" s="11">
        <v>2</v>
      </c>
      <c r="T155" s="106" t="s">
        <v>819</v>
      </c>
      <c r="U155" s="108"/>
      <c r="V155" s="106" t="s">
        <v>29</v>
      </c>
      <c r="W155" s="107"/>
      <c r="X155" s="108"/>
      <c r="Y155" s="89">
        <v>3</v>
      </c>
      <c r="Z155" s="91"/>
      <c r="AA155" s="28">
        <v>1</v>
      </c>
      <c r="AB155" s="28">
        <v>3</v>
      </c>
      <c r="AC155" s="28">
        <v>2</v>
      </c>
      <c r="AD155" s="35">
        <v>3.5</v>
      </c>
      <c r="AE155" s="35">
        <f t="shared" si="4"/>
        <v>7</v>
      </c>
      <c r="AF155" s="2">
        <f>AE155+AB155</f>
        <v>10</v>
      </c>
      <c r="AG155" s="44" t="s">
        <v>30</v>
      </c>
      <c r="AH155" s="169"/>
      <c r="AI155" s="170"/>
    </row>
    <row r="156" spans="1:35" ht="51" customHeight="1" x14ac:dyDescent="0.2">
      <c r="A156" s="89">
        <v>136</v>
      </c>
      <c r="B156" s="90"/>
      <c r="C156" s="91"/>
      <c r="D156" s="101" t="s">
        <v>59</v>
      </c>
      <c r="E156" s="99"/>
      <c r="F156" s="99"/>
      <c r="G156" s="100"/>
      <c r="H156" s="106" t="s">
        <v>279</v>
      </c>
      <c r="I156" s="107"/>
      <c r="J156" s="108"/>
      <c r="K156" s="101" t="s">
        <v>15</v>
      </c>
      <c r="L156" s="99"/>
      <c r="M156" s="99"/>
      <c r="N156" s="99"/>
      <c r="O156" s="100"/>
      <c r="P156" s="101" t="s">
        <v>280</v>
      </c>
      <c r="Q156" s="100"/>
      <c r="R156" s="1" t="s">
        <v>1</v>
      </c>
      <c r="S156" s="11">
        <v>1</v>
      </c>
      <c r="T156" s="106" t="s">
        <v>62</v>
      </c>
      <c r="U156" s="108"/>
      <c r="V156" s="106" t="s">
        <v>29</v>
      </c>
      <c r="W156" s="107"/>
      <c r="X156" s="108"/>
      <c r="Y156" s="89">
        <v>1</v>
      </c>
      <c r="Z156" s="91"/>
      <c r="AA156" s="28"/>
      <c r="AB156" s="28"/>
      <c r="AC156" s="28">
        <v>1</v>
      </c>
      <c r="AD156" s="35">
        <v>0.75</v>
      </c>
      <c r="AE156" s="35">
        <f t="shared" si="4"/>
        <v>0.75</v>
      </c>
      <c r="AF156" s="2">
        <v>0.75</v>
      </c>
      <c r="AG156" s="44" t="s">
        <v>30</v>
      </c>
    </row>
    <row r="157" spans="1:35" ht="51" customHeight="1" x14ac:dyDescent="0.2">
      <c r="A157" s="89">
        <v>137</v>
      </c>
      <c r="B157" s="90"/>
      <c r="C157" s="91"/>
      <c r="D157" s="173" t="s">
        <v>281</v>
      </c>
      <c r="E157" s="174"/>
      <c r="F157" s="174"/>
      <c r="G157" s="175"/>
      <c r="H157" s="89">
        <v>39</v>
      </c>
      <c r="I157" s="90"/>
      <c r="J157" s="91"/>
      <c r="K157" s="101" t="s">
        <v>15</v>
      </c>
      <c r="L157" s="99"/>
      <c r="M157" s="99"/>
      <c r="N157" s="99"/>
      <c r="O157" s="100"/>
      <c r="P157" s="101" t="s">
        <v>282</v>
      </c>
      <c r="Q157" s="100"/>
      <c r="R157" s="1" t="s">
        <v>1</v>
      </c>
      <c r="S157" s="11">
        <v>2</v>
      </c>
      <c r="T157" s="89">
        <v>5</v>
      </c>
      <c r="U157" s="91"/>
      <c r="V157" s="106" t="s">
        <v>29</v>
      </c>
      <c r="W157" s="107"/>
      <c r="X157" s="108"/>
      <c r="Y157" s="89">
        <v>2</v>
      </c>
      <c r="Z157" s="91"/>
      <c r="AA157" s="28"/>
      <c r="AB157" s="28"/>
      <c r="AC157" s="28">
        <v>2</v>
      </c>
      <c r="AD157" s="35">
        <v>0.75</v>
      </c>
      <c r="AE157" s="35">
        <f t="shared" si="4"/>
        <v>1.5</v>
      </c>
      <c r="AF157" s="2">
        <v>1.5</v>
      </c>
      <c r="AG157" s="44" t="s">
        <v>30</v>
      </c>
    </row>
    <row r="158" spans="1:35" ht="51" customHeight="1" x14ac:dyDescent="0.2">
      <c r="A158" s="89">
        <v>138</v>
      </c>
      <c r="B158" s="90"/>
      <c r="C158" s="91"/>
      <c r="D158" s="101" t="s">
        <v>816</v>
      </c>
      <c r="E158" s="99"/>
      <c r="F158" s="99"/>
      <c r="G158" s="100"/>
      <c r="H158" s="89">
        <v>5</v>
      </c>
      <c r="I158" s="90"/>
      <c r="J158" s="91"/>
      <c r="K158" s="173" t="s">
        <v>283</v>
      </c>
      <c r="L158" s="174"/>
      <c r="M158" s="174"/>
      <c r="N158" s="174"/>
      <c r="O158" s="175"/>
      <c r="P158" s="101" t="s">
        <v>284</v>
      </c>
      <c r="Q158" s="100"/>
      <c r="R158" s="1" t="s">
        <v>1</v>
      </c>
      <c r="S158" s="11">
        <v>2</v>
      </c>
      <c r="T158" s="181">
        <v>3.72</v>
      </c>
      <c r="U158" s="182"/>
      <c r="V158" s="106" t="s">
        <v>29</v>
      </c>
      <c r="W158" s="107"/>
      <c r="X158" s="108"/>
      <c r="Y158" s="89">
        <v>5</v>
      </c>
      <c r="Z158" s="91"/>
      <c r="AA158" s="28"/>
      <c r="AB158" s="28"/>
      <c r="AC158" s="28">
        <v>5</v>
      </c>
      <c r="AD158" s="35">
        <v>0.75</v>
      </c>
      <c r="AE158" s="35">
        <f t="shared" si="4"/>
        <v>3.75</v>
      </c>
      <c r="AF158" s="2">
        <v>3.75</v>
      </c>
      <c r="AG158" s="44" t="s">
        <v>285</v>
      </c>
    </row>
    <row r="159" spans="1:35" ht="146.25" customHeight="1" x14ac:dyDescent="0.2">
      <c r="A159" s="58">
        <v>139</v>
      </c>
      <c r="B159" s="59"/>
      <c r="C159" s="60"/>
      <c r="D159" s="76" t="s">
        <v>286</v>
      </c>
      <c r="E159" s="77"/>
      <c r="F159" s="77"/>
      <c r="G159" s="78"/>
      <c r="H159" s="58">
        <v>15</v>
      </c>
      <c r="I159" s="59"/>
      <c r="J159" s="60"/>
      <c r="K159" s="76" t="s">
        <v>15</v>
      </c>
      <c r="L159" s="77"/>
      <c r="M159" s="77"/>
      <c r="N159" s="77"/>
      <c r="O159" s="78"/>
      <c r="P159" s="64" t="s">
        <v>287</v>
      </c>
      <c r="Q159" s="66"/>
      <c r="R159" s="207" t="s">
        <v>1</v>
      </c>
      <c r="S159" s="54">
        <v>1</v>
      </c>
      <c r="T159" s="70" t="s">
        <v>81</v>
      </c>
      <c r="U159" s="72"/>
      <c r="V159" s="70" t="s">
        <v>29</v>
      </c>
      <c r="W159" s="71"/>
      <c r="X159" s="72"/>
      <c r="Y159" s="58">
        <v>2</v>
      </c>
      <c r="Z159" s="60"/>
      <c r="AA159" s="54"/>
      <c r="AB159" s="54"/>
      <c r="AC159" s="28">
        <v>2</v>
      </c>
      <c r="AD159" s="35">
        <v>0.75</v>
      </c>
      <c r="AE159" s="35">
        <f t="shared" si="4"/>
        <v>1.5</v>
      </c>
      <c r="AF159" s="2">
        <v>1.5</v>
      </c>
      <c r="AG159" s="260" t="s">
        <v>30</v>
      </c>
    </row>
    <row r="160" spans="1:35" s="16" customFormat="1" ht="21" customHeight="1" x14ac:dyDescent="0.2">
      <c r="A160" s="61"/>
      <c r="B160" s="62"/>
      <c r="C160" s="63"/>
      <c r="D160" s="79"/>
      <c r="E160" s="80"/>
      <c r="F160" s="80"/>
      <c r="G160" s="81"/>
      <c r="H160" s="61"/>
      <c r="I160" s="62"/>
      <c r="J160" s="63"/>
      <c r="K160" s="79"/>
      <c r="L160" s="80"/>
      <c r="M160" s="80"/>
      <c r="N160" s="80"/>
      <c r="O160" s="81"/>
      <c r="P160" s="67"/>
      <c r="Q160" s="69"/>
      <c r="R160" s="208"/>
      <c r="S160" s="55"/>
      <c r="T160" s="73"/>
      <c r="U160" s="75"/>
      <c r="V160" s="73"/>
      <c r="W160" s="74"/>
      <c r="X160" s="75"/>
      <c r="Y160" s="61"/>
      <c r="Z160" s="63"/>
      <c r="AA160" s="55"/>
      <c r="AB160" s="55"/>
      <c r="AC160" s="28" t="s">
        <v>1092</v>
      </c>
      <c r="AD160" s="35">
        <v>8</v>
      </c>
      <c r="AE160" s="35">
        <v>8</v>
      </c>
      <c r="AF160" s="2">
        <v>8</v>
      </c>
      <c r="AG160" s="261"/>
    </row>
    <row r="161" spans="1:35" ht="51" customHeight="1" x14ac:dyDescent="0.2">
      <c r="A161" s="89">
        <v>140</v>
      </c>
      <c r="B161" s="90"/>
      <c r="C161" s="91"/>
      <c r="D161" s="173" t="s">
        <v>288</v>
      </c>
      <c r="E161" s="174"/>
      <c r="F161" s="174"/>
      <c r="G161" s="175"/>
      <c r="H161" s="89">
        <v>6</v>
      </c>
      <c r="I161" s="90"/>
      <c r="J161" s="91"/>
      <c r="K161" s="173" t="s">
        <v>289</v>
      </c>
      <c r="L161" s="174"/>
      <c r="M161" s="174"/>
      <c r="N161" s="174"/>
      <c r="O161" s="175"/>
      <c r="P161" s="173" t="s">
        <v>289</v>
      </c>
      <c r="Q161" s="175"/>
      <c r="R161" s="1" t="s">
        <v>1</v>
      </c>
      <c r="S161" s="11">
        <v>1</v>
      </c>
      <c r="T161" s="106" t="s">
        <v>81</v>
      </c>
      <c r="U161" s="108"/>
      <c r="V161" s="106" t="s">
        <v>29</v>
      </c>
      <c r="W161" s="107"/>
      <c r="X161" s="108"/>
      <c r="Y161" s="89">
        <v>3</v>
      </c>
      <c r="Z161" s="91"/>
      <c r="AA161" s="28"/>
      <c r="AB161" s="28"/>
      <c r="AC161" s="28">
        <v>3</v>
      </c>
      <c r="AD161" s="35">
        <v>0.75</v>
      </c>
      <c r="AE161" s="35">
        <f t="shared" si="4"/>
        <v>2.25</v>
      </c>
      <c r="AF161" s="2">
        <v>2.25</v>
      </c>
      <c r="AG161" s="44" t="s">
        <v>290</v>
      </c>
    </row>
    <row r="162" spans="1:35" ht="51" customHeight="1" x14ac:dyDescent="0.2">
      <c r="A162" s="89">
        <v>141</v>
      </c>
      <c r="B162" s="90"/>
      <c r="C162" s="91"/>
      <c r="D162" s="101" t="s">
        <v>78</v>
      </c>
      <c r="E162" s="99"/>
      <c r="F162" s="99"/>
      <c r="G162" s="100"/>
      <c r="H162" s="89">
        <v>20</v>
      </c>
      <c r="I162" s="90"/>
      <c r="J162" s="91"/>
      <c r="K162" s="101" t="s">
        <v>955</v>
      </c>
      <c r="L162" s="99"/>
      <c r="M162" s="99"/>
      <c r="N162" s="99"/>
      <c r="O162" s="100"/>
      <c r="P162" s="101" t="s">
        <v>955</v>
      </c>
      <c r="Q162" s="100"/>
      <c r="R162" s="1" t="s">
        <v>1</v>
      </c>
      <c r="S162" s="11">
        <v>1</v>
      </c>
      <c r="T162" s="106" t="s">
        <v>91</v>
      </c>
      <c r="U162" s="108"/>
      <c r="V162" s="106" t="s">
        <v>29</v>
      </c>
      <c r="W162" s="107"/>
      <c r="X162" s="108"/>
      <c r="Y162" s="89">
        <v>4</v>
      </c>
      <c r="Z162" s="91"/>
      <c r="AA162" s="28"/>
      <c r="AB162" s="28"/>
      <c r="AC162" s="28">
        <v>4</v>
      </c>
      <c r="AD162" s="35">
        <v>0.75</v>
      </c>
      <c r="AE162" s="35">
        <f t="shared" si="4"/>
        <v>3</v>
      </c>
      <c r="AF162" s="2">
        <v>3</v>
      </c>
      <c r="AG162" s="45" t="s">
        <v>954</v>
      </c>
    </row>
    <row r="163" spans="1:35" ht="51" customHeight="1" x14ac:dyDescent="0.2">
      <c r="A163" s="89">
        <v>142</v>
      </c>
      <c r="B163" s="90"/>
      <c r="C163" s="91"/>
      <c r="D163" s="173" t="s">
        <v>100</v>
      </c>
      <c r="E163" s="174"/>
      <c r="F163" s="174"/>
      <c r="G163" s="175"/>
      <c r="H163" s="106" t="s">
        <v>211</v>
      </c>
      <c r="I163" s="107"/>
      <c r="J163" s="108"/>
      <c r="K163" s="173" t="s">
        <v>291</v>
      </c>
      <c r="L163" s="174"/>
      <c r="M163" s="174"/>
      <c r="N163" s="174"/>
      <c r="O163" s="175"/>
      <c r="P163" s="173" t="s">
        <v>291</v>
      </c>
      <c r="Q163" s="175"/>
      <c r="R163" s="1" t="s">
        <v>1</v>
      </c>
      <c r="S163" s="11">
        <v>1</v>
      </c>
      <c r="T163" s="89">
        <v>3</v>
      </c>
      <c r="U163" s="91"/>
      <c r="V163" s="106" t="s">
        <v>29</v>
      </c>
      <c r="W163" s="107"/>
      <c r="X163" s="108"/>
      <c r="Y163" s="89">
        <v>2</v>
      </c>
      <c r="Z163" s="91"/>
      <c r="AA163" s="28"/>
      <c r="AB163" s="28"/>
      <c r="AC163" s="28">
        <v>2</v>
      </c>
      <c r="AD163" s="35">
        <v>0.75</v>
      </c>
      <c r="AE163" s="35">
        <f t="shared" si="4"/>
        <v>1.5</v>
      </c>
      <c r="AF163" s="2">
        <v>1.5</v>
      </c>
      <c r="AG163" s="45" t="s">
        <v>953</v>
      </c>
    </row>
    <row r="164" spans="1:35" ht="51" customHeight="1" x14ac:dyDescent="0.2">
      <c r="A164" s="89">
        <v>144</v>
      </c>
      <c r="B164" s="90"/>
      <c r="C164" s="91"/>
      <c r="D164" s="101" t="s">
        <v>952</v>
      </c>
      <c r="E164" s="99"/>
      <c r="F164" s="99"/>
      <c r="G164" s="100"/>
      <c r="H164" s="106" t="s">
        <v>39</v>
      </c>
      <c r="I164" s="107"/>
      <c r="J164" s="108"/>
      <c r="K164" s="173" t="s">
        <v>291</v>
      </c>
      <c r="L164" s="174"/>
      <c r="M164" s="174"/>
      <c r="N164" s="174"/>
      <c r="O164" s="175"/>
      <c r="P164" s="101" t="s">
        <v>293</v>
      </c>
      <c r="Q164" s="100"/>
      <c r="R164" s="1" t="s">
        <v>1</v>
      </c>
      <c r="S164" s="11">
        <v>1</v>
      </c>
      <c r="T164" s="106" t="s">
        <v>166</v>
      </c>
      <c r="U164" s="108"/>
      <c r="V164" s="106" t="s">
        <v>29</v>
      </c>
      <c r="W164" s="107"/>
      <c r="X164" s="108"/>
      <c r="Y164" s="89">
        <v>2</v>
      </c>
      <c r="Z164" s="91"/>
      <c r="AA164" s="28"/>
      <c r="AB164" s="28"/>
      <c r="AC164" s="28">
        <v>2</v>
      </c>
      <c r="AD164" s="35">
        <v>0.75</v>
      </c>
      <c r="AE164" s="35">
        <f t="shared" si="4"/>
        <v>1.5</v>
      </c>
      <c r="AF164" s="2">
        <v>1.5</v>
      </c>
      <c r="AG164" s="44" t="s">
        <v>292</v>
      </c>
    </row>
    <row r="165" spans="1:35" ht="38.25" customHeight="1" x14ac:dyDescent="0.2">
      <c r="A165" s="89">
        <v>145</v>
      </c>
      <c r="B165" s="90"/>
      <c r="C165" s="91"/>
      <c r="D165" s="173" t="s">
        <v>294</v>
      </c>
      <c r="E165" s="174"/>
      <c r="F165" s="174"/>
      <c r="G165" s="175"/>
      <c r="H165" s="106" t="s">
        <v>295</v>
      </c>
      <c r="I165" s="107"/>
      <c r="J165" s="108"/>
      <c r="K165" s="101" t="s">
        <v>296</v>
      </c>
      <c r="L165" s="99"/>
      <c r="M165" s="99"/>
      <c r="N165" s="99"/>
      <c r="O165" s="100"/>
      <c r="P165" s="101" t="s">
        <v>297</v>
      </c>
      <c r="Q165" s="100"/>
      <c r="R165" s="1" t="s">
        <v>1</v>
      </c>
      <c r="S165" s="42" t="s">
        <v>39</v>
      </c>
      <c r="T165" s="106" t="s">
        <v>39</v>
      </c>
      <c r="U165" s="108"/>
      <c r="V165" s="106" t="s">
        <v>29</v>
      </c>
      <c r="W165" s="107"/>
      <c r="X165" s="108"/>
      <c r="Y165" s="89">
        <v>2</v>
      </c>
      <c r="Z165" s="91"/>
      <c r="AA165" s="28"/>
      <c r="AB165" s="28"/>
      <c r="AC165" s="28">
        <v>2</v>
      </c>
      <c r="AD165" s="35">
        <v>0.75</v>
      </c>
      <c r="AE165" s="35">
        <f t="shared" si="4"/>
        <v>1.5</v>
      </c>
      <c r="AF165" s="2">
        <v>1.5</v>
      </c>
      <c r="AG165" s="47">
        <v>89115579137</v>
      </c>
    </row>
    <row r="166" spans="1:35" ht="127.5" customHeight="1" x14ac:dyDescent="0.2">
      <c r="A166" s="89">
        <v>146</v>
      </c>
      <c r="B166" s="90"/>
      <c r="C166" s="91"/>
      <c r="D166" s="101" t="s">
        <v>153</v>
      </c>
      <c r="E166" s="99"/>
      <c r="F166" s="99"/>
      <c r="G166" s="100"/>
      <c r="H166" s="89">
        <v>22</v>
      </c>
      <c r="I166" s="90"/>
      <c r="J166" s="91"/>
      <c r="K166" s="173" t="s">
        <v>298</v>
      </c>
      <c r="L166" s="174"/>
      <c r="M166" s="174"/>
      <c r="N166" s="174"/>
      <c r="O166" s="175"/>
      <c r="P166" s="101" t="s">
        <v>299</v>
      </c>
      <c r="Q166" s="100"/>
      <c r="R166" s="1" t="s">
        <v>80</v>
      </c>
      <c r="S166" s="11">
        <v>1</v>
      </c>
      <c r="T166" s="106" t="s">
        <v>143</v>
      </c>
      <c r="U166" s="108"/>
      <c r="V166" s="106" t="s">
        <v>29</v>
      </c>
      <c r="W166" s="107"/>
      <c r="X166" s="108"/>
      <c r="Y166" s="89">
        <v>4</v>
      </c>
      <c r="Z166" s="91"/>
      <c r="AA166" s="28"/>
      <c r="AB166" s="28"/>
      <c r="AC166" s="28">
        <v>4</v>
      </c>
      <c r="AD166" s="35">
        <v>0.75</v>
      </c>
      <c r="AE166" s="35">
        <f t="shared" si="4"/>
        <v>3</v>
      </c>
      <c r="AF166" s="2">
        <v>3</v>
      </c>
      <c r="AG166" s="45" t="s">
        <v>300</v>
      </c>
    </row>
    <row r="167" spans="1:35" ht="114.75" customHeight="1" x14ac:dyDescent="0.2">
      <c r="A167" s="89">
        <v>147</v>
      </c>
      <c r="B167" s="90"/>
      <c r="C167" s="91"/>
      <c r="D167" s="101" t="s">
        <v>301</v>
      </c>
      <c r="E167" s="99"/>
      <c r="F167" s="99"/>
      <c r="G167" s="100"/>
      <c r="H167" s="193" t="s">
        <v>302</v>
      </c>
      <c r="I167" s="194"/>
      <c r="J167" s="195"/>
      <c r="K167" s="101" t="s">
        <v>303</v>
      </c>
      <c r="L167" s="99"/>
      <c r="M167" s="99"/>
      <c r="N167" s="99"/>
      <c r="O167" s="100"/>
      <c r="P167" s="101" t="s">
        <v>304</v>
      </c>
      <c r="Q167" s="100"/>
      <c r="R167" s="1" t="s">
        <v>1</v>
      </c>
      <c r="S167" s="11">
        <v>1</v>
      </c>
      <c r="T167" s="89">
        <v>2</v>
      </c>
      <c r="U167" s="91"/>
      <c r="V167" s="106" t="s">
        <v>29</v>
      </c>
      <c r="W167" s="107"/>
      <c r="X167" s="108"/>
      <c r="Y167" s="89">
        <v>2</v>
      </c>
      <c r="Z167" s="91"/>
      <c r="AA167" s="28"/>
      <c r="AB167" s="28"/>
      <c r="AC167" s="28">
        <v>2</v>
      </c>
      <c r="AD167" s="35">
        <v>0.75</v>
      </c>
      <c r="AE167" s="35">
        <f t="shared" si="4"/>
        <v>1.5</v>
      </c>
      <c r="AF167" s="2">
        <v>1.5</v>
      </c>
      <c r="AG167" s="44" t="s">
        <v>305</v>
      </c>
    </row>
    <row r="168" spans="1:35" ht="51" customHeight="1" x14ac:dyDescent="0.2">
      <c r="A168" s="89">
        <v>148</v>
      </c>
      <c r="B168" s="90"/>
      <c r="C168" s="91"/>
      <c r="D168" s="101" t="s">
        <v>193</v>
      </c>
      <c r="E168" s="99"/>
      <c r="F168" s="99"/>
      <c r="G168" s="100"/>
      <c r="H168" s="196">
        <v>15</v>
      </c>
      <c r="I168" s="197"/>
      <c r="J168" s="198"/>
      <c r="K168" s="101" t="s">
        <v>306</v>
      </c>
      <c r="L168" s="99"/>
      <c r="M168" s="99"/>
      <c r="N168" s="99"/>
      <c r="O168" s="100"/>
      <c r="P168" s="101" t="s">
        <v>307</v>
      </c>
      <c r="Q168" s="100"/>
      <c r="R168" s="1" t="s">
        <v>1</v>
      </c>
      <c r="S168" s="11">
        <v>1</v>
      </c>
      <c r="T168" s="106" t="s">
        <v>308</v>
      </c>
      <c r="U168" s="108"/>
      <c r="V168" s="106" t="s">
        <v>29</v>
      </c>
      <c r="W168" s="107"/>
      <c r="X168" s="108"/>
      <c r="Y168" s="89">
        <v>1</v>
      </c>
      <c r="Z168" s="91"/>
      <c r="AA168" s="28"/>
      <c r="AB168" s="28"/>
      <c r="AC168" s="28">
        <v>1</v>
      </c>
      <c r="AD168" s="35">
        <v>0.75</v>
      </c>
      <c r="AE168" s="35">
        <f t="shared" si="4"/>
        <v>0.75</v>
      </c>
      <c r="AF168" s="2">
        <v>0.75</v>
      </c>
      <c r="AG168" s="44" t="s">
        <v>309</v>
      </c>
    </row>
    <row r="169" spans="1:35" ht="38.25" customHeight="1" x14ac:dyDescent="0.2">
      <c r="A169" s="89">
        <v>149</v>
      </c>
      <c r="B169" s="90"/>
      <c r="C169" s="91"/>
      <c r="D169" s="101" t="s">
        <v>310</v>
      </c>
      <c r="E169" s="99"/>
      <c r="F169" s="99"/>
      <c r="G169" s="100"/>
      <c r="H169" s="196">
        <v>27</v>
      </c>
      <c r="I169" s="197"/>
      <c r="J169" s="198"/>
      <c r="K169" s="101" t="s">
        <v>311</v>
      </c>
      <c r="L169" s="99"/>
      <c r="M169" s="99"/>
      <c r="N169" s="99"/>
      <c r="O169" s="100"/>
      <c r="P169" s="101" t="s">
        <v>312</v>
      </c>
      <c r="Q169" s="100"/>
      <c r="R169" s="1" t="s">
        <v>313</v>
      </c>
      <c r="S169" s="42" t="s">
        <v>39</v>
      </c>
      <c r="T169" s="89">
        <v>1</v>
      </c>
      <c r="U169" s="91"/>
      <c r="V169" s="106" t="s">
        <v>29</v>
      </c>
      <c r="W169" s="107"/>
      <c r="X169" s="108"/>
      <c r="Y169" s="89">
        <v>1</v>
      </c>
      <c r="Z169" s="91"/>
      <c r="AA169" s="28"/>
      <c r="AB169" s="28"/>
      <c r="AC169" s="28">
        <v>1</v>
      </c>
      <c r="AD169" s="35">
        <v>0.75</v>
      </c>
      <c r="AE169" s="35">
        <f t="shared" si="4"/>
        <v>0.75</v>
      </c>
      <c r="AF169" s="2">
        <v>0.75</v>
      </c>
      <c r="AG169" s="45" t="s">
        <v>314</v>
      </c>
    </row>
    <row r="170" spans="1:35" ht="89.25" customHeight="1" x14ac:dyDescent="0.2">
      <c r="A170" s="89">
        <v>150</v>
      </c>
      <c r="B170" s="90"/>
      <c r="C170" s="91"/>
      <c r="D170" s="101" t="s">
        <v>315</v>
      </c>
      <c r="E170" s="99"/>
      <c r="F170" s="99"/>
      <c r="G170" s="100"/>
      <c r="H170" s="106" t="s">
        <v>316</v>
      </c>
      <c r="I170" s="107"/>
      <c r="J170" s="108"/>
      <c r="K170" s="101" t="s">
        <v>933</v>
      </c>
      <c r="L170" s="99"/>
      <c r="M170" s="99"/>
      <c r="N170" s="99"/>
      <c r="O170" s="100"/>
      <c r="P170" s="101" t="s">
        <v>317</v>
      </c>
      <c r="Q170" s="100"/>
      <c r="R170" s="1" t="s">
        <v>38</v>
      </c>
      <c r="S170" s="42" t="s">
        <v>39</v>
      </c>
      <c r="T170" s="106" t="s">
        <v>39</v>
      </c>
      <c r="U170" s="108"/>
      <c r="V170" s="106" t="s">
        <v>29</v>
      </c>
      <c r="W170" s="107"/>
      <c r="X170" s="108"/>
      <c r="Y170" s="191">
        <v>1</v>
      </c>
      <c r="Z170" s="192"/>
      <c r="AA170" s="36"/>
      <c r="AB170" s="36"/>
      <c r="AC170" s="36">
        <v>1</v>
      </c>
      <c r="AD170" s="7">
        <v>0.75</v>
      </c>
      <c r="AE170" s="35">
        <f t="shared" si="4"/>
        <v>0.75</v>
      </c>
      <c r="AF170" s="2">
        <v>0.75</v>
      </c>
      <c r="AG170" s="44" t="s">
        <v>318</v>
      </c>
    </row>
    <row r="171" spans="1:35" ht="127.5" customHeight="1" x14ac:dyDescent="0.2">
      <c r="A171" s="89">
        <v>151</v>
      </c>
      <c r="B171" s="90"/>
      <c r="C171" s="91"/>
      <c r="D171" s="101" t="s">
        <v>319</v>
      </c>
      <c r="E171" s="99"/>
      <c r="F171" s="99"/>
      <c r="G171" s="100"/>
      <c r="H171" s="89">
        <v>1</v>
      </c>
      <c r="I171" s="90"/>
      <c r="J171" s="91"/>
      <c r="K171" s="173" t="s">
        <v>320</v>
      </c>
      <c r="L171" s="174"/>
      <c r="M171" s="174"/>
      <c r="N171" s="174"/>
      <c r="O171" s="175"/>
      <c r="P171" s="101" t="s">
        <v>321</v>
      </c>
      <c r="Q171" s="100"/>
      <c r="R171" s="1" t="s">
        <v>1</v>
      </c>
      <c r="S171" s="11">
        <v>2</v>
      </c>
      <c r="T171" s="106" t="s">
        <v>58</v>
      </c>
      <c r="U171" s="108"/>
      <c r="V171" s="106" t="s">
        <v>29</v>
      </c>
      <c r="W171" s="107"/>
      <c r="X171" s="108"/>
      <c r="Y171" s="89">
        <v>4</v>
      </c>
      <c r="Z171" s="91"/>
      <c r="AA171" s="28"/>
      <c r="AB171" s="28"/>
      <c r="AC171" s="28">
        <v>4</v>
      </c>
      <c r="AD171" s="35">
        <v>0.75</v>
      </c>
      <c r="AE171" s="35">
        <f t="shared" si="4"/>
        <v>3</v>
      </c>
      <c r="AF171" s="2">
        <v>3</v>
      </c>
      <c r="AG171" s="44" t="s">
        <v>322</v>
      </c>
    </row>
    <row r="172" spans="1:35" ht="51" customHeight="1" x14ac:dyDescent="0.2">
      <c r="A172" s="89">
        <v>153</v>
      </c>
      <c r="B172" s="90"/>
      <c r="C172" s="91"/>
      <c r="D172" s="173" t="s">
        <v>325</v>
      </c>
      <c r="E172" s="174"/>
      <c r="F172" s="174"/>
      <c r="G172" s="175"/>
      <c r="H172" s="106" t="s">
        <v>43</v>
      </c>
      <c r="I172" s="107"/>
      <c r="J172" s="108"/>
      <c r="K172" s="173" t="s">
        <v>326</v>
      </c>
      <c r="L172" s="174"/>
      <c r="M172" s="174"/>
      <c r="N172" s="174"/>
      <c r="O172" s="175"/>
      <c r="P172" s="101" t="s">
        <v>327</v>
      </c>
      <c r="Q172" s="100"/>
      <c r="R172" s="1" t="s">
        <v>1</v>
      </c>
      <c r="S172" s="11">
        <v>1</v>
      </c>
      <c r="T172" s="106" t="s">
        <v>328</v>
      </c>
      <c r="U172" s="108"/>
      <c r="V172" s="106" t="s">
        <v>29</v>
      </c>
      <c r="W172" s="107"/>
      <c r="X172" s="108"/>
      <c r="Y172" s="89">
        <v>2</v>
      </c>
      <c r="Z172" s="91"/>
      <c r="AA172" s="28"/>
      <c r="AB172" s="28"/>
      <c r="AC172" s="28">
        <v>2</v>
      </c>
      <c r="AD172" s="35">
        <v>0.75</v>
      </c>
      <c r="AE172" s="35">
        <f t="shared" si="4"/>
        <v>1.5</v>
      </c>
      <c r="AF172" s="2">
        <v>1.5</v>
      </c>
      <c r="AG172" s="44" t="s">
        <v>329</v>
      </c>
    </row>
    <row r="173" spans="1:35" ht="57.75" customHeight="1" x14ac:dyDescent="0.2">
      <c r="A173" s="89">
        <v>154</v>
      </c>
      <c r="B173" s="90"/>
      <c r="C173" s="91"/>
      <c r="D173" s="101" t="s">
        <v>27</v>
      </c>
      <c r="E173" s="99"/>
      <c r="F173" s="99"/>
      <c r="G173" s="100"/>
      <c r="H173" s="106" t="s">
        <v>330</v>
      </c>
      <c r="I173" s="107"/>
      <c r="J173" s="108"/>
      <c r="K173" s="101" t="s">
        <v>15</v>
      </c>
      <c r="L173" s="99"/>
      <c r="M173" s="99"/>
      <c r="N173" s="99"/>
      <c r="O173" s="100"/>
      <c r="P173" s="173" t="s">
        <v>331</v>
      </c>
      <c r="Q173" s="175"/>
      <c r="R173" s="1" t="s">
        <v>1</v>
      </c>
      <c r="S173" s="11">
        <v>2</v>
      </c>
      <c r="T173" s="106" t="s">
        <v>766</v>
      </c>
      <c r="U173" s="108"/>
      <c r="V173" s="106" t="s">
        <v>29</v>
      </c>
      <c r="W173" s="107"/>
      <c r="X173" s="108"/>
      <c r="Y173" s="89">
        <v>2</v>
      </c>
      <c r="Z173" s="91"/>
      <c r="AA173" s="28">
        <v>1</v>
      </c>
      <c r="AB173" s="28">
        <v>3</v>
      </c>
      <c r="AC173" s="28">
        <v>1</v>
      </c>
      <c r="AD173" s="35">
        <v>3</v>
      </c>
      <c r="AE173" s="35">
        <f t="shared" si="4"/>
        <v>3</v>
      </c>
      <c r="AF173" s="2">
        <f>AB173+AD173</f>
        <v>6</v>
      </c>
      <c r="AG173" s="44" t="s">
        <v>30</v>
      </c>
    </row>
    <row r="174" spans="1:35" ht="57" customHeight="1" x14ac:dyDescent="0.2">
      <c r="A174" s="89">
        <v>155</v>
      </c>
      <c r="B174" s="90"/>
      <c r="C174" s="91"/>
      <c r="D174" s="101" t="s">
        <v>332</v>
      </c>
      <c r="E174" s="99"/>
      <c r="F174" s="99"/>
      <c r="G174" s="100"/>
      <c r="H174" s="89">
        <v>2</v>
      </c>
      <c r="I174" s="90"/>
      <c r="J174" s="91"/>
      <c r="K174" s="101" t="s">
        <v>15</v>
      </c>
      <c r="L174" s="99"/>
      <c r="M174" s="99"/>
      <c r="N174" s="99"/>
      <c r="O174" s="100"/>
      <c r="P174" s="101" t="s">
        <v>796</v>
      </c>
      <c r="Q174" s="100"/>
      <c r="R174" s="1" t="s">
        <v>1</v>
      </c>
      <c r="S174" s="11">
        <v>1</v>
      </c>
      <c r="T174" s="106" t="s">
        <v>759</v>
      </c>
      <c r="U174" s="108"/>
      <c r="V174" s="106" t="s">
        <v>29</v>
      </c>
      <c r="W174" s="107"/>
      <c r="X174" s="108"/>
      <c r="Y174" s="89">
        <v>2</v>
      </c>
      <c r="Z174" s="91"/>
      <c r="AA174" s="28">
        <v>1</v>
      </c>
      <c r="AB174" s="28">
        <v>3</v>
      </c>
      <c r="AC174" s="28">
        <v>1</v>
      </c>
      <c r="AD174" s="35">
        <v>3</v>
      </c>
      <c r="AE174" s="35">
        <f t="shared" si="4"/>
        <v>3</v>
      </c>
      <c r="AF174" s="2">
        <f>AE174+AB174</f>
        <v>6</v>
      </c>
      <c r="AG174" s="44" t="s">
        <v>30</v>
      </c>
      <c r="AH174" s="171" t="s">
        <v>797</v>
      </c>
      <c r="AI174" s="172"/>
    </row>
    <row r="175" spans="1:35" ht="69.75" customHeight="1" x14ac:dyDescent="0.2">
      <c r="A175" s="89">
        <v>156</v>
      </c>
      <c r="B175" s="90"/>
      <c r="C175" s="91"/>
      <c r="D175" s="101" t="s">
        <v>27</v>
      </c>
      <c r="E175" s="99"/>
      <c r="F175" s="99"/>
      <c r="G175" s="100"/>
      <c r="H175" s="89">
        <v>58</v>
      </c>
      <c r="I175" s="90"/>
      <c r="J175" s="91"/>
      <c r="K175" s="101" t="s">
        <v>15</v>
      </c>
      <c r="L175" s="99"/>
      <c r="M175" s="99"/>
      <c r="N175" s="99"/>
      <c r="O175" s="100"/>
      <c r="P175" s="173" t="s">
        <v>333</v>
      </c>
      <c r="Q175" s="175"/>
      <c r="R175" s="1" t="s">
        <v>1</v>
      </c>
      <c r="S175" s="11">
        <v>1</v>
      </c>
      <c r="T175" s="106" t="s">
        <v>110</v>
      </c>
      <c r="U175" s="108"/>
      <c r="V175" s="106" t="s">
        <v>29</v>
      </c>
      <c r="W175" s="107"/>
      <c r="X175" s="108"/>
      <c r="Y175" s="89">
        <v>2</v>
      </c>
      <c r="Z175" s="91"/>
      <c r="AA175" s="28"/>
      <c r="AB175" s="28"/>
      <c r="AC175" s="28">
        <v>2</v>
      </c>
      <c r="AD175" s="35">
        <v>0.75</v>
      </c>
      <c r="AE175" s="35">
        <f t="shared" si="4"/>
        <v>1.5</v>
      </c>
      <c r="AF175" s="2">
        <v>1.5</v>
      </c>
      <c r="AG175" s="44" t="s">
        <v>30</v>
      </c>
    </row>
    <row r="176" spans="1:35" ht="147.75" customHeight="1" x14ac:dyDescent="0.2">
      <c r="A176" s="89">
        <v>157</v>
      </c>
      <c r="B176" s="90"/>
      <c r="C176" s="91"/>
      <c r="D176" s="101" t="s">
        <v>27</v>
      </c>
      <c r="E176" s="99"/>
      <c r="F176" s="99"/>
      <c r="G176" s="100"/>
      <c r="H176" s="89">
        <v>107</v>
      </c>
      <c r="I176" s="90"/>
      <c r="J176" s="91"/>
      <c r="K176" s="101" t="s">
        <v>15</v>
      </c>
      <c r="L176" s="99"/>
      <c r="M176" s="99"/>
      <c r="N176" s="99"/>
      <c r="O176" s="100"/>
      <c r="P176" s="173" t="s">
        <v>334</v>
      </c>
      <c r="Q176" s="175"/>
      <c r="R176" s="1" t="s">
        <v>1</v>
      </c>
      <c r="S176" s="11">
        <v>1</v>
      </c>
      <c r="T176" s="106" t="s">
        <v>759</v>
      </c>
      <c r="U176" s="108"/>
      <c r="V176" s="106" t="s">
        <v>29</v>
      </c>
      <c r="W176" s="107"/>
      <c r="X176" s="108"/>
      <c r="Y176" s="89">
        <v>2</v>
      </c>
      <c r="Z176" s="91"/>
      <c r="AA176" s="28">
        <v>1</v>
      </c>
      <c r="AB176" s="28">
        <v>3</v>
      </c>
      <c r="AC176" s="28">
        <v>1</v>
      </c>
      <c r="AD176" s="35">
        <v>3</v>
      </c>
      <c r="AE176" s="35">
        <f t="shared" si="4"/>
        <v>3</v>
      </c>
      <c r="AF176" s="2">
        <f>AB176+AD176</f>
        <v>6</v>
      </c>
      <c r="AG176" s="44" t="s">
        <v>30</v>
      </c>
      <c r="AH176" s="231" t="s">
        <v>768</v>
      </c>
      <c r="AI176" s="232"/>
    </row>
    <row r="177" spans="1:33" ht="97.5" customHeight="1" x14ac:dyDescent="0.2">
      <c r="A177" s="89">
        <v>158</v>
      </c>
      <c r="B177" s="90"/>
      <c r="C177" s="91"/>
      <c r="D177" s="101" t="s">
        <v>27</v>
      </c>
      <c r="E177" s="99"/>
      <c r="F177" s="99"/>
      <c r="G177" s="100"/>
      <c r="H177" s="106" t="s">
        <v>335</v>
      </c>
      <c r="I177" s="107"/>
      <c r="J177" s="108"/>
      <c r="K177" s="101" t="s">
        <v>15</v>
      </c>
      <c r="L177" s="99"/>
      <c r="M177" s="99"/>
      <c r="N177" s="99"/>
      <c r="O177" s="100"/>
      <c r="P177" s="173" t="s">
        <v>336</v>
      </c>
      <c r="Q177" s="175"/>
      <c r="R177" s="1" t="s">
        <v>1</v>
      </c>
      <c r="S177" s="11">
        <v>1</v>
      </c>
      <c r="T177" s="106" t="s">
        <v>216</v>
      </c>
      <c r="U177" s="108"/>
      <c r="V177" s="106" t="s">
        <v>29</v>
      </c>
      <c r="W177" s="107"/>
      <c r="X177" s="108"/>
      <c r="Y177" s="89">
        <v>1</v>
      </c>
      <c r="Z177" s="91"/>
      <c r="AA177" s="28"/>
      <c r="AB177" s="28"/>
      <c r="AC177" s="28">
        <v>1</v>
      </c>
      <c r="AD177" s="35">
        <v>0.75</v>
      </c>
      <c r="AE177" s="35">
        <f t="shared" si="4"/>
        <v>0.75</v>
      </c>
      <c r="AF177" s="2">
        <v>0.75</v>
      </c>
      <c r="AG177" s="44" t="s">
        <v>30</v>
      </c>
    </row>
    <row r="178" spans="1:33" ht="63.75" customHeight="1" x14ac:dyDescent="0.2">
      <c r="A178" s="89">
        <v>159</v>
      </c>
      <c r="B178" s="90"/>
      <c r="C178" s="91"/>
      <c r="D178" s="101" t="s">
        <v>27</v>
      </c>
      <c r="E178" s="99"/>
      <c r="F178" s="99"/>
      <c r="G178" s="100"/>
      <c r="H178" s="89">
        <v>57</v>
      </c>
      <c r="I178" s="90"/>
      <c r="J178" s="91"/>
      <c r="K178" s="101" t="s">
        <v>337</v>
      </c>
      <c r="L178" s="99"/>
      <c r="M178" s="99"/>
      <c r="N178" s="99"/>
      <c r="O178" s="100"/>
      <c r="P178" s="101" t="s">
        <v>338</v>
      </c>
      <c r="Q178" s="100"/>
      <c r="R178" s="1" t="s">
        <v>1</v>
      </c>
      <c r="S178" s="42" t="s">
        <v>39</v>
      </c>
      <c r="T178" s="106" t="s">
        <v>39</v>
      </c>
      <c r="U178" s="108"/>
      <c r="V178" s="106" t="s">
        <v>29</v>
      </c>
      <c r="W178" s="107"/>
      <c r="X178" s="108"/>
      <c r="Y178" s="89">
        <v>3</v>
      </c>
      <c r="Z178" s="91"/>
      <c r="AA178" s="28"/>
      <c r="AB178" s="28"/>
      <c r="AC178" s="28">
        <v>3</v>
      </c>
      <c r="AD178" s="35">
        <v>0.75</v>
      </c>
      <c r="AE178" s="35">
        <f t="shared" si="4"/>
        <v>2.25</v>
      </c>
      <c r="AF178" s="2">
        <v>2.25</v>
      </c>
      <c r="AG178" s="44" t="s">
        <v>339</v>
      </c>
    </row>
    <row r="179" spans="1:33" ht="189" customHeight="1" x14ac:dyDescent="0.2">
      <c r="A179" s="89">
        <v>160</v>
      </c>
      <c r="B179" s="90"/>
      <c r="C179" s="91"/>
      <c r="D179" s="101" t="s">
        <v>340</v>
      </c>
      <c r="E179" s="99"/>
      <c r="F179" s="99"/>
      <c r="G179" s="100"/>
      <c r="H179" s="89">
        <v>9</v>
      </c>
      <c r="I179" s="90"/>
      <c r="J179" s="91"/>
      <c r="K179" s="101" t="s">
        <v>15</v>
      </c>
      <c r="L179" s="99"/>
      <c r="M179" s="99"/>
      <c r="N179" s="99"/>
      <c r="O179" s="100"/>
      <c r="P179" s="173" t="s">
        <v>341</v>
      </c>
      <c r="Q179" s="175"/>
      <c r="R179" s="1" t="s">
        <v>1</v>
      </c>
      <c r="S179" s="11">
        <v>1</v>
      </c>
      <c r="T179" s="106" t="s">
        <v>759</v>
      </c>
      <c r="U179" s="108"/>
      <c r="V179" s="106" t="s">
        <v>29</v>
      </c>
      <c r="W179" s="107"/>
      <c r="X179" s="108"/>
      <c r="Y179" s="89">
        <v>2</v>
      </c>
      <c r="Z179" s="91"/>
      <c r="AA179" s="28">
        <v>1</v>
      </c>
      <c r="AB179" s="28">
        <v>3</v>
      </c>
      <c r="AC179" s="28">
        <v>1</v>
      </c>
      <c r="AD179" s="35">
        <v>3</v>
      </c>
      <c r="AE179" s="35">
        <f t="shared" si="4"/>
        <v>3</v>
      </c>
      <c r="AF179" s="2">
        <f>AB179+AD179</f>
        <v>6</v>
      </c>
      <c r="AG179" s="44" t="s">
        <v>131</v>
      </c>
    </row>
    <row r="180" spans="1:33" ht="85.5" customHeight="1" x14ac:dyDescent="0.2">
      <c r="A180" s="89">
        <v>161</v>
      </c>
      <c r="B180" s="90"/>
      <c r="C180" s="91"/>
      <c r="D180" s="101" t="s">
        <v>342</v>
      </c>
      <c r="E180" s="99"/>
      <c r="F180" s="99"/>
      <c r="G180" s="100"/>
      <c r="H180" s="89">
        <v>10</v>
      </c>
      <c r="I180" s="90"/>
      <c r="J180" s="91"/>
      <c r="K180" s="101" t="s">
        <v>15</v>
      </c>
      <c r="L180" s="99"/>
      <c r="M180" s="99"/>
      <c r="N180" s="99"/>
      <c r="O180" s="100"/>
      <c r="P180" s="173" t="s">
        <v>343</v>
      </c>
      <c r="Q180" s="175"/>
      <c r="R180" s="1" t="s">
        <v>1</v>
      </c>
      <c r="S180" s="11">
        <v>1</v>
      </c>
      <c r="T180" s="106" t="s">
        <v>81</v>
      </c>
      <c r="U180" s="108"/>
      <c r="V180" s="106" t="s">
        <v>29</v>
      </c>
      <c r="W180" s="107"/>
      <c r="X180" s="108"/>
      <c r="Y180" s="89">
        <v>2</v>
      </c>
      <c r="Z180" s="91"/>
      <c r="AA180" s="28">
        <v>1</v>
      </c>
      <c r="AB180" s="28">
        <v>3</v>
      </c>
      <c r="AC180" s="28">
        <v>1</v>
      </c>
      <c r="AD180" s="35">
        <v>3</v>
      </c>
      <c r="AE180" s="35">
        <f t="shared" si="4"/>
        <v>3</v>
      </c>
      <c r="AF180" s="2">
        <v>6</v>
      </c>
      <c r="AG180" s="44" t="s">
        <v>30</v>
      </c>
    </row>
    <row r="181" spans="1:33" ht="75" customHeight="1" x14ac:dyDescent="0.2">
      <c r="A181" s="89">
        <v>162</v>
      </c>
      <c r="B181" s="90"/>
      <c r="C181" s="91"/>
      <c r="D181" s="101" t="s">
        <v>951</v>
      </c>
      <c r="E181" s="99"/>
      <c r="F181" s="99"/>
      <c r="G181" s="100"/>
      <c r="H181" s="106" t="s">
        <v>39</v>
      </c>
      <c r="I181" s="107"/>
      <c r="J181" s="108"/>
      <c r="K181" s="101" t="s">
        <v>15</v>
      </c>
      <c r="L181" s="99"/>
      <c r="M181" s="99"/>
      <c r="N181" s="99"/>
      <c r="O181" s="100"/>
      <c r="P181" s="101" t="s">
        <v>344</v>
      </c>
      <c r="Q181" s="100"/>
      <c r="R181" s="1" t="s">
        <v>1</v>
      </c>
      <c r="S181" s="11">
        <v>1</v>
      </c>
      <c r="T181" s="106" t="s">
        <v>81</v>
      </c>
      <c r="U181" s="108"/>
      <c r="V181" s="106" t="s">
        <v>29</v>
      </c>
      <c r="W181" s="107"/>
      <c r="X181" s="108"/>
      <c r="Y181" s="89">
        <v>2</v>
      </c>
      <c r="Z181" s="91"/>
      <c r="AA181" s="28"/>
      <c r="AB181" s="28"/>
      <c r="AC181" s="28">
        <v>2</v>
      </c>
      <c r="AD181" s="35">
        <v>0.75</v>
      </c>
      <c r="AE181" s="35">
        <f t="shared" si="4"/>
        <v>1.5</v>
      </c>
      <c r="AF181" s="2">
        <v>1.5</v>
      </c>
      <c r="AG181" s="44" t="s">
        <v>30</v>
      </c>
    </row>
    <row r="182" spans="1:33" ht="69.75" customHeight="1" x14ac:dyDescent="0.2">
      <c r="A182" s="89">
        <v>163</v>
      </c>
      <c r="B182" s="90"/>
      <c r="C182" s="91"/>
      <c r="D182" s="101" t="s">
        <v>943</v>
      </c>
      <c r="E182" s="99"/>
      <c r="F182" s="99"/>
      <c r="G182" s="100"/>
      <c r="H182" s="106" t="s">
        <v>39</v>
      </c>
      <c r="I182" s="107"/>
      <c r="J182" s="108"/>
      <c r="K182" s="101" t="s">
        <v>15</v>
      </c>
      <c r="L182" s="99"/>
      <c r="M182" s="99"/>
      <c r="N182" s="99"/>
      <c r="O182" s="100"/>
      <c r="P182" s="101" t="s">
        <v>344</v>
      </c>
      <c r="Q182" s="100"/>
      <c r="R182" s="1" t="s">
        <v>1</v>
      </c>
      <c r="S182" s="11">
        <v>1</v>
      </c>
      <c r="T182" s="106" t="s">
        <v>81</v>
      </c>
      <c r="U182" s="108"/>
      <c r="V182" s="106" t="s">
        <v>29</v>
      </c>
      <c r="W182" s="107"/>
      <c r="X182" s="108"/>
      <c r="Y182" s="89">
        <v>2</v>
      </c>
      <c r="Z182" s="91"/>
      <c r="AA182" s="28"/>
      <c r="AB182" s="28"/>
      <c r="AC182" s="28">
        <v>2</v>
      </c>
      <c r="AD182" s="35">
        <v>0.75</v>
      </c>
      <c r="AE182" s="35">
        <f t="shared" si="4"/>
        <v>1.5</v>
      </c>
      <c r="AF182" s="2">
        <v>1.5</v>
      </c>
      <c r="AG182" s="44" t="s">
        <v>30</v>
      </c>
    </row>
    <row r="183" spans="1:33" ht="67.5" customHeight="1" x14ac:dyDescent="0.2">
      <c r="A183" s="89">
        <v>164</v>
      </c>
      <c r="B183" s="90"/>
      <c r="C183" s="91"/>
      <c r="D183" s="101" t="s">
        <v>944</v>
      </c>
      <c r="E183" s="99"/>
      <c r="F183" s="99"/>
      <c r="G183" s="100"/>
      <c r="H183" s="106" t="s">
        <v>39</v>
      </c>
      <c r="I183" s="107"/>
      <c r="J183" s="108"/>
      <c r="K183" s="101" t="s">
        <v>15</v>
      </c>
      <c r="L183" s="99"/>
      <c r="M183" s="99"/>
      <c r="N183" s="99"/>
      <c r="O183" s="100"/>
      <c r="P183" s="101" t="s">
        <v>344</v>
      </c>
      <c r="Q183" s="100"/>
      <c r="R183" s="1" t="s">
        <v>1</v>
      </c>
      <c r="S183" s="11">
        <v>1</v>
      </c>
      <c r="T183" s="106" t="s">
        <v>81</v>
      </c>
      <c r="U183" s="108"/>
      <c r="V183" s="106" t="s">
        <v>29</v>
      </c>
      <c r="W183" s="107"/>
      <c r="X183" s="108"/>
      <c r="Y183" s="89">
        <v>2</v>
      </c>
      <c r="Z183" s="91"/>
      <c r="AA183" s="28"/>
      <c r="AB183" s="28"/>
      <c r="AC183" s="28">
        <v>2</v>
      </c>
      <c r="AD183" s="35">
        <v>0.75</v>
      </c>
      <c r="AE183" s="35">
        <f t="shared" si="4"/>
        <v>1.5</v>
      </c>
      <c r="AF183" s="2">
        <v>1.5</v>
      </c>
      <c r="AG183" s="44" t="s">
        <v>30</v>
      </c>
    </row>
    <row r="184" spans="1:33" ht="67.5" customHeight="1" x14ac:dyDescent="0.2">
      <c r="A184" s="89">
        <v>165</v>
      </c>
      <c r="B184" s="90"/>
      <c r="C184" s="91"/>
      <c r="D184" s="101" t="s">
        <v>945</v>
      </c>
      <c r="E184" s="99"/>
      <c r="F184" s="99"/>
      <c r="G184" s="100"/>
      <c r="H184" s="202" t="s">
        <v>39</v>
      </c>
      <c r="I184" s="203"/>
      <c r="J184" s="204"/>
      <c r="K184" s="101" t="s">
        <v>15</v>
      </c>
      <c r="L184" s="99"/>
      <c r="M184" s="99"/>
      <c r="N184" s="99"/>
      <c r="O184" s="100"/>
      <c r="P184" s="101" t="s">
        <v>344</v>
      </c>
      <c r="Q184" s="100"/>
      <c r="R184" s="1" t="s">
        <v>1</v>
      </c>
      <c r="S184" s="11">
        <v>1</v>
      </c>
      <c r="T184" s="106" t="s">
        <v>345</v>
      </c>
      <c r="U184" s="108"/>
      <c r="V184" s="106" t="s">
        <v>29</v>
      </c>
      <c r="W184" s="107"/>
      <c r="X184" s="108"/>
      <c r="Y184" s="89">
        <v>3</v>
      </c>
      <c r="Z184" s="91"/>
      <c r="AA184" s="28"/>
      <c r="AB184" s="28"/>
      <c r="AC184" s="28">
        <v>3</v>
      </c>
      <c r="AD184" s="35">
        <v>0.75</v>
      </c>
      <c r="AE184" s="35">
        <f t="shared" si="4"/>
        <v>2.25</v>
      </c>
      <c r="AF184" s="2">
        <v>2.25</v>
      </c>
      <c r="AG184" s="44" t="s">
        <v>30</v>
      </c>
    </row>
    <row r="185" spans="1:33" ht="68.25" customHeight="1" x14ac:dyDescent="0.2">
      <c r="A185" s="89">
        <v>166</v>
      </c>
      <c r="B185" s="90"/>
      <c r="C185" s="91"/>
      <c r="D185" s="101" t="s">
        <v>950</v>
      </c>
      <c r="E185" s="99"/>
      <c r="F185" s="99"/>
      <c r="G185" s="100"/>
      <c r="H185" s="202" t="s">
        <v>39</v>
      </c>
      <c r="I185" s="203"/>
      <c r="J185" s="204"/>
      <c r="K185" s="101" t="s">
        <v>15</v>
      </c>
      <c r="L185" s="99"/>
      <c r="M185" s="99"/>
      <c r="N185" s="99"/>
      <c r="O185" s="100"/>
      <c r="P185" s="101" t="s">
        <v>346</v>
      </c>
      <c r="Q185" s="100"/>
      <c r="R185" s="1" t="s">
        <v>1</v>
      </c>
      <c r="S185" s="11">
        <v>1</v>
      </c>
      <c r="T185" s="106" t="s">
        <v>151</v>
      </c>
      <c r="U185" s="108"/>
      <c r="V185" s="106" t="s">
        <v>29</v>
      </c>
      <c r="W185" s="107"/>
      <c r="X185" s="108"/>
      <c r="Y185" s="89">
        <v>1</v>
      </c>
      <c r="Z185" s="91"/>
      <c r="AA185" s="28"/>
      <c r="AB185" s="28"/>
      <c r="AC185" s="28">
        <v>1</v>
      </c>
      <c r="AD185" s="35">
        <v>0.75</v>
      </c>
      <c r="AE185" s="35">
        <f t="shared" si="4"/>
        <v>0.75</v>
      </c>
      <c r="AF185" s="2">
        <v>0.75</v>
      </c>
      <c r="AG185" s="44" t="s">
        <v>30</v>
      </c>
    </row>
    <row r="186" spans="1:33" ht="69.75" customHeight="1" x14ac:dyDescent="0.2">
      <c r="A186" s="89">
        <v>167</v>
      </c>
      <c r="B186" s="90"/>
      <c r="C186" s="91"/>
      <c r="D186" s="101" t="s">
        <v>949</v>
      </c>
      <c r="E186" s="99"/>
      <c r="F186" s="99"/>
      <c r="G186" s="100"/>
      <c r="H186" s="202" t="s">
        <v>39</v>
      </c>
      <c r="I186" s="203"/>
      <c r="J186" s="204"/>
      <c r="K186" s="101" t="s">
        <v>15</v>
      </c>
      <c r="L186" s="99"/>
      <c r="M186" s="99"/>
      <c r="N186" s="99"/>
      <c r="O186" s="100"/>
      <c r="P186" s="101" t="s">
        <v>346</v>
      </c>
      <c r="Q186" s="100"/>
      <c r="R186" s="1" t="s">
        <v>1</v>
      </c>
      <c r="S186" s="11">
        <v>1</v>
      </c>
      <c r="T186" s="106" t="s">
        <v>151</v>
      </c>
      <c r="U186" s="108"/>
      <c r="V186" s="106" t="s">
        <v>29</v>
      </c>
      <c r="W186" s="107"/>
      <c r="X186" s="108"/>
      <c r="Y186" s="89">
        <v>1</v>
      </c>
      <c r="Z186" s="91"/>
      <c r="AA186" s="28"/>
      <c r="AB186" s="28"/>
      <c r="AC186" s="28">
        <v>1</v>
      </c>
      <c r="AD186" s="35">
        <v>0.75</v>
      </c>
      <c r="AE186" s="35">
        <f t="shared" si="4"/>
        <v>0.75</v>
      </c>
      <c r="AF186" s="2">
        <v>0.75</v>
      </c>
      <c r="AG186" s="44" t="s">
        <v>30</v>
      </c>
    </row>
    <row r="187" spans="1:33" ht="66" customHeight="1" x14ac:dyDescent="0.2">
      <c r="A187" s="89">
        <v>168</v>
      </c>
      <c r="B187" s="90"/>
      <c r="C187" s="91"/>
      <c r="D187" s="101" t="s">
        <v>948</v>
      </c>
      <c r="E187" s="99"/>
      <c r="F187" s="99"/>
      <c r="G187" s="100"/>
      <c r="H187" s="202" t="s">
        <v>39</v>
      </c>
      <c r="I187" s="203"/>
      <c r="J187" s="204"/>
      <c r="K187" s="101" t="s">
        <v>15</v>
      </c>
      <c r="L187" s="99"/>
      <c r="M187" s="99"/>
      <c r="N187" s="99"/>
      <c r="O187" s="100"/>
      <c r="P187" s="101" t="s">
        <v>346</v>
      </c>
      <c r="Q187" s="100"/>
      <c r="R187" s="1" t="s">
        <v>1</v>
      </c>
      <c r="S187" s="11">
        <v>1</v>
      </c>
      <c r="T187" s="106" t="s">
        <v>151</v>
      </c>
      <c r="U187" s="108"/>
      <c r="V187" s="106" t="s">
        <v>29</v>
      </c>
      <c r="W187" s="107"/>
      <c r="X187" s="108"/>
      <c r="Y187" s="89">
        <v>1</v>
      </c>
      <c r="Z187" s="91"/>
      <c r="AA187" s="28"/>
      <c r="AB187" s="28"/>
      <c r="AC187" s="28">
        <v>1</v>
      </c>
      <c r="AD187" s="35">
        <v>0.75</v>
      </c>
      <c r="AE187" s="35">
        <f t="shared" si="4"/>
        <v>0.75</v>
      </c>
      <c r="AF187" s="2">
        <v>0.75</v>
      </c>
      <c r="AG187" s="44" t="s">
        <v>30</v>
      </c>
    </row>
    <row r="188" spans="1:33" ht="72.75" customHeight="1" x14ac:dyDescent="0.2">
      <c r="A188" s="89">
        <v>169</v>
      </c>
      <c r="B188" s="90"/>
      <c r="C188" s="91"/>
      <c r="D188" s="101" t="s">
        <v>947</v>
      </c>
      <c r="E188" s="99"/>
      <c r="F188" s="99"/>
      <c r="G188" s="100"/>
      <c r="H188" s="202" t="s">
        <v>39</v>
      </c>
      <c r="I188" s="203"/>
      <c r="J188" s="204"/>
      <c r="K188" s="101" t="s">
        <v>15</v>
      </c>
      <c r="L188" s="99"/>
      <c r="M188" s="99"/>
      <c r="N188" s="99"/>
      <c r="O188" s="100"/>
      <c r="P188" s="101" t="s">
        <v>346</v>
      </c>
      <c r="Q188" s="100"/>
      <c r="R188" s="1" t="s">
        <v>1</v>
      </c>
      <c r="S188" s="11">
        <v>1</v>
      </c>
      <c r="T188" s="89">
        <v>6</v>
      </c>
      <c r="U188" s="91"/>
      <c r="V188" s="106" t="s">
        <v>29</v>
      </c>
      <c r="W188" s="107"/>
      <c r="X188" s="108"/>
      <c r="Y188" s="89">
        <v>3</v>
      </c>
      <c r="Z188" s="91"/>
      <c r="AA188" s="28"/>
      <c r="AB188" s="28"/>
      <c r="AC188" s="28">
        <v>3</v>
      </c>
      <c r="AD188" s="35">
        <v>0.75</v>
      </c>
      <c r="AE188" s="35">
        <f t="shared" si="4"/>
        <v>2.25</v>
      </c>
      <c r="AF188" s="2">
        <v>2.25</v>
      </c>
      <c r="AG188" s="44" t="s">
        <v>30</v>
      </c>
    </row>
    <row r="189" spans="1:33" ht="68.25" customHeight="1" x14ac:dyDescent="0.2">
      <c r="A189" s="89">
        <v>170</v>
      </c>
      <c r="B189" s="90"/>
      <c r="C189" s="91"/>
      <c r="D189" s="101" t="s">
        <v>946</v>
      </c>
      <c r="E189" s="99"/>
      <c r="F189" s="99"/>
      <c r="G189" s="100"/>
      <c r="H189" s="202" t="s">
        <v>39</v>
      </c>
      <c r="I189" s="203"/>
      <c r="J189" s="204"/>
      <c r="K189" s="101" t="s">
        <v>15</v>
      </c>
      <c r="L189" s="99"/>
      <c r="M189" s="99"/>
      <c r="N189" s="99"/>
      <c r="O189" s="100"/>
      <c r="P189" s="101" t="s">
        <v>347</v>
      </c>
      <c r="Q189" s="100"/>
      <c r="R189" s="1" t="s">
        <v>1</v>
      </c>
      <c r="S189" s="11">
        <v>1</v>
      </c>
      <c r="T189" s="106" t="s">
        <v>271</v>
      </c>
      <c r="U189" s="108"/>
      <c r="V189" s="106" t="s">
        <v>29</v>
      </c>
      <c r="W189" s="107"/>
      <c r="X189" s="108"/>
      <c r="Y189" s="89">
        <v>2</v>
      </c>
      <c r="Z189" s="91"/>
      <c r="AA189" s="28"/>
      <c r="AB189" s="28"/>
      <c r="AC189" s="28">
        <v>2</v>
      </c>
      <c r="AD189" s="35">
        <v>0.75</v>
      </c>
      <c r="AE189" s="35">
        <f t="shared" si="4"/>
        <v>1.5</v>
      </c>
      <c r="AF189" s="2">
        <v>1.5</v>
      </c>
      <c r="AG189" s="45" t="s">
        <v>0</v>
      </c>
    </row>
    <row r="190" spans="1:33" ht="69" customHeight="1" x14ac:dyDescent="0.2">
      <c r="A190" s="89">
        <v>171</v>
      </c>
      <c r="B190" s="90"/>
      <c r="C190" s="91"/>
      <c r="D190" s="101" t="s">
        <v>348</v>
      </c>
      <c r="E190" s="99"/>
      <c r="F190" s="99"/>
      <c r="G190" s="100"/>
      <c r="H190" s="89">
        <v>11</v>
      </c>
      <c r="I190" s="90"/>
      <c r="J190" s="91"/>
      <c r="K190" s="101" t="s">
        <v>15</v>
      </c>
      <c r="L190" s="99"/>
      <c r="M190" s="99"/>
      <c r="N190" s="99"/>
      <c r="O190" s="100"/>
      <c r="P190" s="173" t="s">
        <v>349</v>
      </c>
      <c r="Q190" s="175"/>
      <c r="R190" s="1" t="s">
        <v>1</v>
      </c>
      <c r="S190" s="11">
        <v>1</v>
      </c>
      <c r="T190" s="106" t="s">
        <v>65</v>
      </c>
      <c r="U190" s="108"/>
      <c r="V190" s="106" t="s">
        <v>29</v>
      </c>
      <c r="W190" s="107"/>
      <c r="X190" s="108"/>
      <c r="Y190" s="89">
        <v>2</v>
      </c>
      <c r="Z190" s="91"/>
      <c r="AA190" s="28">
        <v>1</v>
      </c>
      <c r="AB190" s="28">
        <v>3</v>
      </c>
      <c r="AC190" s="28">
        <v>1</v>
      </c>
      <c r="AD190" s="35">
        <v>3</v>
      </c>
      <c r="AE190" s="35">
        <f t="shared" si="4"/>
        <v>3</v>
      </c>
      <c r="AF190" s="2">
        <v>6</v>
      </c>
      <c r="AG190" s="44" t="s">
        <v>30</v>
      </c>
    </row>
    <row r="191" spans="1:33" ht="69" customHeight="1" x14ac:dyDescent="0.2">
      <c r="A191" s="89">
        <v>172</v>
      </c>
      <c r="B191" s="90"/>
      <c r="C191" s="91"/>
      <c r="D191" s="101" t="s">
        <v>348</v>
      </c>
      <c r="E191" s="99"/>
      <c r="F191" s="99"/>
      <c r="G191" s="100"/>
      <c r="H191" s="106">
        <v>21</v>
      </c>
      <c r="I191" s="107"/>
      <c r="J191" s="108"/>
      <c r="K191" s="101" t="s">
        <v>15</v>
      </c>
      <c r="L191" s="99"/>
      <c r="M191" s="99"/>
      <c r="N191" s="99"/>
      <c r="O191" s="100"/>
      <c r="P191" s="101" t="s">
        <v>1066</v>
      </c>
      <c r="Q191" s="100"/>
      <c r="R191" s="1" t="s">
        <v>1</v>
      </c>
      <c r="S191" s="11">
        <v>1</v>
      </c>
      <c r="T191" s="106" t="s">
        <v>759</v>
      </c>
      <c r="U191" s="108"/>
      <c r="V191" s="106" t="s">
        <v>29</v>
      </c>
      <c r="W191" s="107"/>
      <c r="X191" s="108"/>
      <c r="Y191" s="89">
        <v>2</v>
      </c>
      <c r="Z191" s="91"/>
      <c r="AA191" s="28">
        <v>1</v>
      </c>
      <c r="AB191" s="28">
        <v>3</v>
      </c>
      <c r="AC191" s="28">
        <v>1</v>
      </c>
      <c r="AD191" s="35">
        <v>3</v>
      </c>
      <c r="AE191" s="35">
        <f t="shared" si="4"/>
        <v>3</v>
      </c>
      <c r="AF191" s="2">
        <f>AE191+AB191</f>
        <v>6</v>
      </c>
      <c r="AG191" s="44" t="s">
        <v>30</v>
      </c>
    </row>
    <row r="192" spans="1:33" ht="51" customHeight="1" x14ac:dyDescent="0.2">
      <c r="A192" s="89">
        <v>173</v>
      </c>
      <c r="B192" s="90"/>
      <c r="C192" s="91"/>
      <c r="D192" s="101" t="s">
        <v>351</v>
      </c>
      <c r="E192" s="99"/>
      <c r="F192" s="99"/>
      <c r="G192" s="100"/>
      <c r="H192" s="89">
        <v>11</v>
      </c>
      <c r="I192" s="90"/>
      <c r="J192" s="91"/>
      <c r="K192" s="101" t="s">
        <v>15</v>
      </c>
      <c r="L192" s="99"/>
      <c r="M192" s="99"/>
      <c r="N192" s="99"/>
      <c r="O192" s="100"/>
      <c r="P192" s="173" t="s">
        <v>352</v>
      </c>
      <c r="Q192" s="175"/>
      <c r="R192" s="1" t="s">
        <v>1</v>
      </c>
      <c r="S192" s="11">
        <v>1</v>
      </c>
      <c r="T192" s="106" t="s">
        <v>81</v>
      </c>
      <c r="U192" s="108"/>
      <c r="V192" s="106" t="s">
        <v>29</v>
      </c>
      <c r="W192" s="107"/>
      <c r="X192" s="108"/>
      <c r="Y192" s="89">
        <v>2</v>
      </c>
      <c r="Z192" s="91"/>
      <c r="AA192" s="28"/>
      <c r="AB192" s="28"/>
      <c r="AC192" s="28">
        <v>2</v>
      </c>
      <c r="AD192" s="35">
        <v>0.75</v>
      </c>
      <c r="AE192" s="35">
        <f t="shared" si="4"/>
        <v>1.5</v>
      </c>
      <c r="AF192" s="2">
        <v>1.5</v>
      </c>
      <c r="AG192" s="44" t="s">
        <v>30</v>
      </c>
    </row>
    <row r="193" spans="1:35" ht="65.25" customHeight="1" x14ac:dyDescent="0.2">
      <c r="A193" s="89">
        <v>174</v>
      </c>
      <c r="B193" s="90"/>
      <c r="C193" s="91"/>
      <c r="D193" s="101" t="s">
        <v>351</v>
      </c>
      <c r="E193" s="99"/>
      <c r="F193" s="99"/>
      <c r="G193" s="100"/>
      <c r="H193" s="89">
        <v>68</v>
      </c>
      <c r="I193" s="90"/>
      <c r="J193" s="91"/>
      <c r="K193" s="101" t="s">
        <v>15</v>
      </c>
      <c r="L193" s="99"/>
      <c r="M193" s="99"/>
      <c r="N193" s="99"/>
      <c r="O193" s="100"/>
      <c r="P193" s="173" t="s">
        <v>353</v>
      </c>
      <c r="Q193" s="175"/>
      <c r="R193" s="1" t="s">
        <v>1</v>
      </c>
      <c r="S193" s="11">
        <v>1</v>
      </c>
      <c r="T193" s="106" t="s">
        <v>759</v>
      </c>
      <c r="U193" s="108"/>
      <c r="V193" s="106" t="s">
        <v>29</v>
      </c>
      <c r="W193" s="107"/>
      <c r="X193" s="108"/>
      <c r="Y193" s="89">
        <v>2</v>
      </c>
      <c r="Z193" s="91"/>
      <c r="AA193" s="28">
        <v>1</v>
      </c>
      <c r="AB193" s="28">
        <v>3</v>
      </c>
      <c r="AC193" s="28">
        <v>1</v>
      </c>
      <c r="AD193" s="35">
        <v>3</v>
      </c>
      <c r="AE193" s="35">
        <f t="shared" si="4"/>
        <v>3</v>
      </c>
      <c r="AF193" s="2">
        <f>AE193+AB193</f>
        <v>6</v>
      </c>
      <c r="AG193" s="44" t="s">
        <v>30</v>
      </c>
    </row>
    <row r="194" spans="1:35" ht="83.25" customHeight="1" x14ac:dyDescent="0.2">
      <c r="A194" s="89">
        <v>175</v>
      </c>
      <c r="B194" s="90"/>
      <c r="C194" s="91"/>
      <c r="D194" s="101" t="s">
        <v>27</v>
      </c>
      <c r="E194" s="99"/>
      <c r="F194" s="99"/>
      <c r="G194" s="100"/>
      <c r="H194" s="106" t="s">
        <v>354</v>
      </c>
      <c r="I194" s="107"/>
      <c r="J194" s="108"/>
      <c r="K194" s="101" t="s">
        <v>15</v>
      </c>
      <c r="L194" s="99"/>
      <c r="M194" s="99"/>
      <c r="N194" s="99"/>
      <c r="O194" s="100"/>
      <c r="P194" s="173" t="s">
        <v>355</v>
      </c>
      <c r="Q194" s="175"/>
      <c r="R194" s="1" t="s">
        <v>1</v>
      </c>
      <c r="S194" s="11">
        <v>1</v>
      </c>
      <c r="T194" s="106" t="s">
        <v>81</v>
      </c>
      <c r="U194" s="108"/>
      <c r="V194" s="106" t="s">
        <v>29</v>
      </c>
      <c r="W194" s="107"/>
      <c r="X194" s="108"/>
      <c r="Y194" s="89">
        <v>2</v>
      </c>
      <c r="Z194" s="91"/>
      <c r="AA194" s="28"/>
      <c r="AB194" s="28"/>
      <c r="AC194" s="28">
        <v>2</v>
      </c>
      <c r="AD194" s="35">
        <v>0.75</v>
      </c>
      <c r="AE194" s="35">
        <f t="shared" si="4"/>
        <v>1.5</v>
      </c>
      <c r="AF194" s="2">
        <v>1.5</v>
      </c>
      <c r="AG194" s="44" t="s">
        <v>30</v>
      </c>
    </row>
    <row r="195" spans="1:35" ht="51" customHeight="1" x14ac:dyDescent="0.2">
      <c r="A195" s="89">
        <v>177</v>
      </c>
      <c r="B195" s="90"/>
      <c r="C195" s="91"/>
      <c r="D195" s="101" t="s">
        <v>351</v>
      </c>
      <c r="E195" s="99"/>
      <c r="F195" s="99"/>
      <c r="G195" s="100"/>
      <c r="H195" s="89">
        <v>2</v>
      </c>
      <c r="I195" s="90"/>
      <c r="J195" s="91"/>
      <c r="K195" s="101" t="s">
        <v>15</v>
      </c>
      <c r="L195" s="99"/>
      <c r="M195" s="99"/>
      <c r="N195" s="99"/>
      <c r="O195" s="100"/>
      <c r="P195" s="173" t="s">
        <v>356</v>
      </c>
      <c r="Q195" s="175"/>
      <c r="R195" s="23" t="s">
        <v>1</v>
      </c>
      <c r="S195" s="31">
        <v>1</v>
      </c>
      <c r="T195" s="106" t="s">
        <v>110</v>
      </c>
      <c r="U195" s="108"/>
      <c r="V195" s="106" t="s">
        <v>29</v>
      </c>
      <c r="W195" s="107"/>
      <c r="X195" s="108"/>
      <c r="Y195" s="89">
        <v>2</v>
      </c>
      <c r="Z195" s="91"/>
      <c r="AA195" s="21">
        <v>1</v>
      </c>
      <c r="AB195" s="21">
        <v>3</v>
      </c>
      <c r="AC195" s="21">
        <v>1</v>
      </c>
      <c r="AD195" s="53">
        <v>3</v>
      </c>
      <c r="AE195" s="53">
        <f t="shared" ref="AE195:AE257" si="5">AD195*AC195</f>
        <v>3</v>
      </c>
      <c r="AF195" s="33">
        <v>6</v>
      </c>
      <c r="AG195" s="43" t="s">
        <v>30</v>
      </c>
    </row>
    <row r="196" spans="1:35" ht="135.75" customHeight="1" x14ac:dyDescent="0.2">
      <c r="A196" s="89">
        <v>178</v>
      </c>
      <c r="B196" s="90"/>
      <c r="C196" s="91"/>
      <c r="D196" s="101" t="s">
        <v>357</v>
      </c>
      <c r="E196" s="99"/>
      <c r="F196" s="99"/>
      <c r="G196" s="100"/>
      <c r="H196" s="89">
        <v>30</v>
      </c>
      <c r="I196" s="90"/>
      <c r="J196" s="91"/>
      <c r="K196" s="101" t="s">
        <v>15</v>
      </c>
      <c r="L196" s="99"/>
      <c r="M196" s="99"/>
      <c r="N196" s="99"/>
      <c r="O196" s="100"/>
      <c r="P196" s="173" t="s">
        <v>358</v>
      </c>
      <c r="Q196" s="175"/>
      <c r="R196" s="1" t="s">
        <v>1</v>
      </c>
      <c r="S196" s="11">
        <v>1</v>
      </c>
      <c r="T196" s="106" t="s">
        <v>759</v>
      </c>
      <c r="U196" s="108"/>
      <c r="V196" s="106" t="s">
        <v>29</v>
      </c>
      <c r="W196" s="107"/>
      <c r="X196" s="108"/>
      <c r="Y196" s="89">
        <v>2</v>
      </c>
      <c r="Z196" s="91"/>
      <c r="AA196" s="28">
        <v>1</v>
      </c>
      <c r="AB196" s="28">
        <v>3</v>
      </c>
      <c r="AC196" s="28">
        <v>1</v>
      </c>
      <c r="AD196" s="35">
        <v>3</v>
      </c>
      <c r="AE196" s="35">
        <f t="shared" si="5"/>
        <v>3</v>
      </c>
      <c r="AF196" s="2">
        <f>AE196+AB196</f>
        <v>6</v>
      </c>
      <c r="AG196" s="44" t="s">
        <v>30</v>
      </c>
    </row>
    <row r="197" spans="1:35" ht="94.5" customHeight="1" x14ac:dyDescent="0.2">
      <c r="A197" s="89">
        <v>179</v>
      </c>
      <c r="B197" s="90"/>
      <c r="C197" s="91"/>
      <c r="D197" s="101" t="s">
        <v>360</v>
      </c>
      <c r="E197" s="99"/>
      <c r="F197" s="99"/>
      <c r="G197" s="100"/>
      <c r="H197" s="89">
        <v>12</v>
      </c>
      <c r="I197" s="90"/>
      <c r="J197" s="91"/>
      <c r="K197" s="101" t="s">
        <v>15</v>
      </c>
      <c r="L197" s="99"/>
      <c r="M197" s="99"/>
      <c r="N197" s="99"/>
      <c r="O197" s="100"/>
      <c r="P197" s="173" t="s">
        <v>361</v>
      </c>
      <c r="Q197" s="175"/>
      <c r="R197" s="1" t="s">
        <v>1</v>
      </c>
      <c r="S197" s="11">
        <v>1</v>
      </c>
      <c r="T197" s="106" t="s">
        <v>359</v>
      </c>
      <c r="U197" s="108"/>
      <c r="V197" s="106" t="s">
        <v>29</v>
      </c>
      <c r="W197" s="107"/>
      <c r="X197" s="108"/>
      <c r="Y197" s="89">
        <v>2</v>
      </c>
      <c r="Z197" s="91"/>
      <c r="AA197" s="28"/>
      <c r="AB197" s="28"/>
      <c r="AC197" s="28">
        <v>2</v>
      </c>
      <c r="AD197" s="35">
        <v>0.75</v>
      </c>
      <c r="AE197" s="35">
        <f t="shared" si="5"/>
        <v>1.5</v>
      </c>
      <c r="AF197" s="2">
        <v>1.5</v>
      </c>
      <c r="AG197" s="44" t="s">
        <v>30</v>
      </c>
    </row>
    <row r="198" spans="1:35" ht="174.75" customHeight="1" x14ac:dyDescent="0.2">
      <c r="A198" s="89">
        <v>181</v>
      </c>
      <c r="B198" s="90"/>
      <c r="C198" s="91"/>
      <c r="D198" s="101" t="s">
        <v>351</v>
      </c>
      <c r="E198" s="99"/>
      <c r="F198" s="99"/>
      <c r="G198" s="100"/>
      <c r="H198" s="89">
        <v>82</v>
      </c>
      <c r="I198" s="90"/>
      <c r="J198" s="91"/>
      <c r="K198" s="101" t="s">
        <v>15</v>
      </c>
      <c r="L198" s="99"/>
      <c r="M198" s="99"/>
      <c r="N198" s="99"/>
      <c r="O198" s="100"/>
      <c r="P198" s="173" t="s">
        <v>801</v>
      </c>
      <c r="Q198" s="175"/>
      <c r="R198" s="1" t="s">
        <v>1</v>
      </c>
      <c r="S198" s="11">
        <v>1</v>
      </c>
      <c r="T198" s="106" t="s">
        <v>362</v>
      </c>
      <c r="U198" s="108"/>
      <c r="V198" s="106" t="s">
        <v>29</v>
      </c>
      <c r="W198" s="107"/>
      <c r="X198" s="108"/>
      <c r="Y198" s="89">
        <v>2</v>
      </c>
      <c r="Z198" s="91"/>
      <c r="AA198" s="28">
        <v>1</v>
      </c>
      <c r="AB198" s="28">
        <v>3</v>
      </c>
      <c r="AC198" s="28">
        <v>1</v>
      </c>
      <c r="AD198" s="35">
        <v>3</v>
      </c>
      <c r="AE198" s="35">
        <f t="shared" si="5"/>
        <v>3</v>
      </c>
      <c r="AF198" s="2">
        <f>AE198+AB198</f>
        <v>6</v>
      </c>
      <c r="AG198" s="44" t="s">
        <v>30</v>
      </c>
      <c r="AH198" s="179" t="s">
        <v>800</v>
      </c>
      <c r="AI198" s="180"/>
    </row>
    <row r="199" spans="1:35" ht="45" customHeight="1" x14ac:dyDescent="0.2">
      <c r="A199" s="58">
        <v>182</v>
      </c>
      <c r="B199" s="59"/>
      <c r="C199" s="60"/>
      <c r="D199" s="76" t="s">
        <v>363</v>
      </c>
      <c r="E199" s="77"/>
      <c r="F199" s="77"/>
      <c r="G199" s="78"/>
      <c r="H199" s="58">
        <v>6</v>
      </c>
      <c r="I199" s="59"/>
      <c r="J199" s="60"/>
      <c r="K199" s="76" t="s">
        <v>15</v>
      </c>
      <c r="L199" s="77"/>
      <c r="M199" s="77"/>
      <c r="N199" s="77"/>
      <c r="O199" s="78"/>
      <c r="P199" s="64" t="s">
        <v>364</v>
      </c>
      <c r="Q199" s="66"/>
      <c r="R199" s="207" t="s">
        <v>1</v>
      </c>
      <c r="S199" s="54">
        <v>3</v>
      </c>
      <c r="T199" s="70" t="s">
        <v>1093</v>
      </c>
      <c r="U199" s="72"/>
      <c r="V199" s="70" t="s">
        <v>29</v>
      </c>
      <c r="W199" s="71"/>
      <c r="X199" s="72"/>
      <c r="Y199" s="58">
        <v>3</v>
      </c>
      <c r="Z199" s="60"/>
      <c r="AA199" s="54">
        <v>1</v>
      </c>
      <c r="AB199" s="54">
        <v>3</v>
      </c>
      <c r="AC199" s="28">
        <v>2</v>
      </c>
      <c r="AD199" s="35">
        <v>3</v>
      </c>
      <c r="AE199" s="35">
        <f t="shared" si="5"/>
        <v>6</v>
      </c>
      <c r="AF199" s="2">
        <f>AB199+AD199*AC199</f>
        <v>9</v>
      </c>
      <c r="AG199" s="260" t="s">
        <v>30</v>
      </c>
    </row>
    <row r="200" spans="1:35" s="16" customFormat="1" ht="21" customHeight="1" x14ac:dyDescent="0.2">
      <c r="A200" s="61"/>
      <c r="B200" s="62"/>
      <c r="C200" s="63"/>
      <c r="D200" s="79"/>
      <c r="E200" s="80"/>
      <c r="F200" s="80"/>
      <c r="G200" s="81"/>
      <c r="H200" s="61"/>
      <c r="I200" s="62"/>
      <c r="J200" s="63"/>
      <c r="K200" s="79"/>
      <c r="L200" s="80"/>
      <c r="M200" s="80"/>
      <c r="N200" s="80"/>
      <c r="O200" s="81"/>
      <c r="P200" s="67"/>
      <c r="Q200" s="69"/>
      <c r="R200" s="208"/>
      <c r="S200" s="55"/>
      <c r="T200" s="73"/>
      <c r="U200" s="75"/>
      <c r="V200" s="73"/>
      <c r="W200" s="74"/>
      <c r="X200" s="75"/>
      <c r="Y200" s="61"/>
      <c r="Z200" s="63"/>
      <c r="AA200" s="55"/>
      <c r="AB200" s="55"/>
      <c r="AC200" s="28" t="s">
        <v>1092</v>
      </c>
      <c r="AD200" s="35">
        <v>4</v>
      </c>
      <c r="AE200" s="35">
        <v>4</v>
      </c>
      <c r="AF200" s="2">
        <v>4</v>
      </c>
      <c r="AG200" s="261"/>
    </row>
    <row r="201" spans="1:35" ht="51" customHeight="1" x14ac:dyDescent="0.2">
      <c r="A201" s="89">
        <v>183</v>
      </c>
      <c r="B201" s="90"/>
      <c r="C201" s="91"/>
      <c r="D201" s="101" t="s">
        <v>365</v>
      </c>
      <c r="E201" s="99"/>
      <c r="F201" s="99"/>
      <c r="G201" s="100"/>
      <c r="H201" s="89">
        <v>27</v>
      </c>
      <c r="I201" s="90"/>
      <c r="J201" s="91"/>
      <c r="K201" s="101" t="s">
        <v>15</v>
      </c>
      <c r="L201" s="99"/>
      <c r="M201" s="99"/>
      <c r="N201" s="99"/>
      <c r="O201" s="100"/>
      <c r="P201" s="173" t="s">
        <v>366</v>
      </c>
      <c r="Q201" s="175"/>
      <c r="R201" s="1" t="s">
        <v>1</v>
      </c>
      <c r="S201" s="11">
        <v>1</v>
      </c>
      <c r="T201" s="106" t="s">
        <v>810</v>
      </c>
      <c r="U201" s="108"/>
      <c r="V201" s="106" t="s">
        <v>29</v>
      </c>
      <c r="W201" s="107"/>
      <c r="X201" s="108"/>
      <c r="Y201" s="89">
        <v>2</v>
      </c>
      <c r="Z201" s="91"/>
      <c r="AA201" s="28">
        <v>1</v>
      </c>
      <c r="AB201" s="28">
        <v>3</v>
      </c>
      <c r="AC201" s="28">
        <v>1</v>
      </c>
      <c r="AD201" s="35">
        <v>3</v>
      </c>
      <c r="AE201" s="35">
        <f t="shared" si="5"/>
        <v>3</v>
      </c>
      <c r="AF201" s="2">
        <f>AE201+AB201</f>
        <v>6</v>
      </c>
      <c r="AG201" s="44" t="s">
        <v>30</v>
      </c>
    </row>
    <row r="202" spans="1:35" ht="137.25" customHeight="1" x14ac:dyDescent="0.2">
      <c r="A202" s="89">
        <v>184</v>
      </c>
      <c r="B202" s="90"/>
      <c r="C202" s="91"/>
      <c r="D202" s="173" t="s">
        <v>367</v>
      </c>
      <c r="E202" s="174"/>
      <c r="F202" s="174"/>
      <c r="G202" s="175"/>
      <c r="H202" s="89">
        <v>59</v>
      </c>
      <c r="I202" s="90"/>
      <c r="J202" s="91"/>
      <c r="K202" s="101" t="s">
        <v>5</v>
      </c>
      <c r="L202" s="99"/>
      <c r="M202" s="99"/>
      <c r="N202" s="99"/>
      <c r="O202" s="100"/>
      <c r="P202" s="101" t="s">
        <v>368</v>
      </c>
      <c r="Q202" s="100"/>
      <c r="R202" s="1" t="s">
        <v>121</v>
      </c>
      <c r="S202" s="42" t="s">
        <v>39</v>
      </c>
      <c r="T202" s="181">
        <v>3.75</v>
      </c>
      <c r="U202" s="182"/>
      <c r="V202" s="106" t="s">
        <v>29</v>
      </c>
      <c r="W202" s="107"/>
      <c r="X202" s="108"/>
      <c r="Y202" s="89">
        <v>2</v>
      </c>
      <c r="Z202" s="91"/>
      <c r="AA202" s="28"/>
      <c r="AB202" s="28"/>
      <c r="AC202" s="28">
        <v>2</v>
      </c>
      <c r="AD202" s="35">
        <v>0.75</v>
      </c>
      <c r="AE202" s="35">
        <f t="shared" si="5"/>
        <v>1.5</v>
      </c>
      <c r="AF202" s="2">
        <v>1.5</v>
      </c>
      <c r="AG202" s="44" t="s">
        <v>369</v>
      </c>
    </row>
    <row r="203" spans="1:35" ht="136.5" customHeight="1" x14ac:dyDescent="0.2">
      <c r="A203" s="58">
        <v>185</v>
      </c>
      <c r="B203" s="59"/>
      <c r="C203" s="60"/>
      <c r="D203" s="76" t="s">
        <v>204</v>
      </c>
      <c r="E203" s="77"/>
      <c r="F203" s="77"/>
      <c r="G203" s="78"/>
      <c r="H203" s="70" t="s">
        <v>183</v>
      </c>
      <c r="I203" s="71"/>
      <c r="J203" s="72"/>
      <c r="K203" s="76" t="s">
        <v>15</v>
      </c>
      <c r="L203" s="77"/>
      <c r="M203" s="77"/>
      <c r="N203" s="77"/>
      <c r="O203" s="78"/>
      <c r="P203" s="76" t="s">
        <v>3</v>
      </c>
      <c r="Q203" s="78"/>
      <c r="R203" s="207" t="s">
        <v>1</v>
      </c>
      <c r="S203" s="54">
        <v>1</v>
      </c>
      <c r="T203" s="70" t="s">
        <v>759</v>
      </c>
      <c r="U203" s="72"/>
      <c r="V203" s="70" t="s">
        <v>29</v>
      </c>
      <c r="W203" s="71"/>
      <c r="X203" s="72"/>
      <c r="Y203" s="58">
        <v>2</v>
      </c>
      <c r="Z203" s="60"/>
      <c r="AA203" s="54">
        <v>1</v>
      </c>
      <c r="AB203" s="54">
        <v>3</v>
      </c>
      <c r="AC203" s="28">
        <v>1</v>
      </c>
      <c r="AD203" s="35">
        <v>3</v>
      </c>
      <c r="AE203" s="35">
        <f t="shared" si="5"/>
        <v>3</v>
      </c>
      <c r="AF203" s="2">
        <f>AE203+AB203</f>
        <v>6</v>
      </c>
      <c r="AG203" s="260" t="s">
        <v>30</v>
      </c>
    </row>
    <row r="204" spans="1:35" s="16" customFormat="1" ht="21.75" customHeight="1" x14ac:dyDescent="0.2">
      <c r="A204" s="61"/>
      <c r="B204" s="62"/>
      <c r="C204" s="63"/>
      <c r="D204" s="79"/>
      <c r="E204" s="80"/>
      <c r="F204" s="80"/>
      <c r="G204" s="81"/>
      <c r="H204" s="73"/>
      <c r="I204" s="74"/>
      <c r="J204" s="75"/>
      <c r="K204" s="79"/>
      <c r="L204" s="80"/>
      <c r="M204" s="80"/>
      <c r="N204" s="80"/>
      <c r="O204" s="81"/>
      <c r="P204" s="79"/>
      <c r="Q204" s="81"/>
      <c r="R204" s="208"/>
      <c r="S204" s="55"/>
      <c r="T204" s="73"/>
      <c r="U204" s="75"/>
      <c r="V204" s="73"/>
      <c r="W204" s="74"/>
      <c r="X204" s="75"/>
      <c r="Y204" s="61"/>
      <c r="Z204" s="63"/>
      <c r="AA204" s="55"/>
      <c r="AB204" s="55"/>
      <c r="AC204" s="28" t="s">
        <v>1092</v>
      </c>
      <c r="AD204" s="35">
        <v>8</v>
      </c>
      <c r="AE204" s="35">
        <v>8</v>
      </c>
      <c r="AF204" s="2">
        <v>8</v>
      </c>
      <c r="AG204" s="261"/>
    </row>
    <row r="205" spans="1:35" ht="206.25" customHeight="1" x14ac:dyDescent="0.2">
      <c r="A205" s="58">
        <v>186</v>
      </c>
      <c r="B205" s="59"/>
      <c r="C205" s="60"/>
      <c r="D205" s="64" t="s">
        <v>370</v>
      </c>
      <c r="E205" s="65"/>
      <c r="F205" s="65"/>
      <c r="G205" s="66"/>
      <c r="H205" s="70" t="s">
        <v>277</v>
      </c>
      <c r="I205" s="71"/>
      <c r="J205" s="72"/>
      <c r="K205" s="76" t="s">
        <v>15</v>
      </c>
      <c r="L205" s="77"/>
      <c r="M205" s="77"/>
      <c r="N205" s="77"/>
      <c r="O205" s="78"/>
      <c r="P205" s="64" t="s">
        <v>371</v>
      </c>
      <c r="Q205" s="66"/>
      <c r="R205" s="207" t="s">
        <v>1</v>
      </c>
      <c r="S205" s="54">
        <v>1</v>
      </c>
      <c r="T205" s="58" t="s">
        <v>760</v>
      </c>
      <c r="U205" s="60"/>
      <c r="V205" s="70" t="s">
        <v>29</v>
      </c>
      <c r="W205" s="71"/>
      <c r="X205" s="72"/>
      <c r="Y205" s="58">
        <v>3</v>
      </c>
      <c r="Z205" s="60"/>
      <c r="AA205" s="54">
        <v>1</v>
      </c>
      <c r="AB205" s="54">
        <v>3</v>
      </c>
      <c r="AC205" s="28">
        <v>2</v>
      </c>
      <c r="AD205" s="35">
        <v>3</v>
      </c>
      <c r="AE205" s="35">
        <f t="shared" si="5"/>
        <v>6</v>
      </c>
      <c r="AF205" s="2">
        <f>AE205+AB205</f>
        <v>9</v>
      </c>
      <c r="AG205" s="260" t="s">
        <v>30</v>
      </c>
    </row>
    <row r="206" spans="1:35" s="16" customFormat="1" ht="16.5" customHeight="1" x14ac:dyDescent="0.2">
      <c r="A206" s="61"/>
      <c r="B206" s="62"/>
      <c r="C206" s="63"/>
      <c r="D206" s="67"/>
      <c r="E206" s="68"/>
      <c r="F206" s="68"/>
      <c r="G206" s="69"/>
      <c r="H206" s="73"/>
      <c r="I206" s="74"/>
      <c r="J206" s="75"/>
      <c r="K206" s="79"/>
      <c r="L206" s="80"/>
      <c r="M206" s="80"/>
      <c r="N206" s="80"/>
      <c r="O206" s="81"/>
      <c r="P206" s="67"/>
      <c r="Q206" s="69"/>
      <c r="R206" s="208"/>
      <c r="S206" s="55"/>
      <c r="T206" s="61"/>
      <c r="U206" s="63"/>
      <c r="V206" s="73"/>
      <c r="W206" s="74"/>
      <c r="X206" s="75"/>
      <c r="Y206" s="61"/>
      <c r="Z206" s="63"/>
      <c r="AA206" s="55"/>
      <c r="AB206" s="55"/>
      <c r="AC206" s="28" t="s">
        <v>1092</v>
      </c>
      <c r="AD206" s="35">
        <v>8</v>
      </c>
      <c r="AE206" s="35">
        <v>8</v>
      </c>
      <c r="AF206" s="2">
        <v>8</v>
      </c>
      <c r="AG206" s="261"/>
    </row>
    <row r="207" spans="1:35" ht="66" customHeight="1" x14ac:dyDescent="0.2">
      <c r="A207" s="89">
        <v>187</v>
      </c>
      <c r="B207" s="90"/>
      <c r="C207" s="91"/>
      <c r="D207" s="173" t="s">
        <v>372</v>
      </c>
      <c r="E207" s="174"/>
      <c r="F207" s="174"/>
      <c r="G207" s="175"/>
      <c r="H207" s="183">
        <v>36</v>
      </c>
      <c r="I207" s="184"/>
      <c r="J207" s="185"/>
      <c r="K207" s="101" t="s">
        <v>373</v>
      </c>
      <c r="L207" s="99"/>
      <c r="M207" s="99"/>
      <c r="N207" s="99"/>
      <c r="O207" s="100"/>
      <c r="P207" s="101" t="s">
        <v>374</v>
      </c>
      <c r="Q207" s="100"/>
      <c r="R207" s="1" t="s">
        <v>121</v>
      </c>
      <c r="S207" s="11">
        <v>1</v>
      </c>
      <c r="T207" s="106" t="s">
        <v>39</v>
      </c>
      <c r="U207" s="108"/>
      <c r="V207" s="106" t="s">
        <v>29</v>
      </c>
      <c r="W207" s="107"/>
      <c r="X207" s="108"/>
      <c r="Y207" s="89">
        <v>1</v>
      </c>
      <c r="Z207" s="91"/>
      <c r="AA207" s="28"/>
      <c r="AB207" s="28"/>
      <c r="AC207" s="28">
        <v>1</v>
      </c>
      <c r="AD207" s="35">
        <v>5</v>
      </c>
      <c r="AE207" s="35">
        <f t="shared" si="5"/>
        <v>5</v>
      </c>
      <c r="AF207" s="2">
        <v>5</v>
      </c>
      <c r="AG207" s="44" t="s">
        <v>375</v>
      </c>
    </row>
    <row r="208" spans="1:35" ht="51" customHeight="1" x14ac:dyDescent="0.2">
      <c r="A208" s="89">
        <v>188</v>
      </c>
      <c r="B208" s="90"/>
      <c r="C208" s="91"/>
      <c r="D208" s="101" t="s">
        <v>376</v>
      </c>
      <c r="E208" s="99"/>
      <c r="F208" s="99"/>
      <c r="G208" s="100"/>
      <c r="H208" s="183">
        <v>11</v>
      </c>
      <c r="I208" s="184"/>
      <c r="J208" s="185"/>
      <c r="K208" s="101" t="s">
        <v>15</v>
      </c>
      <c r="L208" s="99"/>
      <c r="M208" s="99"/>
      <c r="N208" s="99"/>
      <c r="O208" s="100"/>
      <c r="P208" s="173" t="s">
        <v>377</v>
      </c>
      <c r="Q208" s="175"/>
      <c r="R208" s="1" t="s">
        <v>1</v>
      </c>
      <c r="S208" s="11">
        <v>1</v>
      </c>
      <c r="T208" s="106" t="s">
        <v>185</v>
      </c>
      <c r="U208" s="108"/>
      <c r="V208" s="106" t="s">
        <v>29</v>
      </c>
      <c r="W208" s="107"/>
      <c r="X208" s="108"/>
      <c r="Y208" s="89">
        <v>2</v>
      </c>
      <c r="Z208" s="91"/>
      <c r="AA208" s="28"/>
      <c r="AB208" s="28"/>
      <c r="AC208" s="28">
        <v>2</v>
      </c>
      <c r="AD208" s="35">
        <v>0.75</v>
      </c>
      <c r="AE208" s="35">
        <f t="shared" si="5"/>
        <v>1.5</v>
      </c>
      <c r="AF208" s="2">
        <v>1.5</v>
      </c>
      <c r="AG208" s="44" t="s">
        <v>30</v>
      </c>
    </row>
    <row r="209" spans="1:33" ht="59.25" customHeight="1" x14ac:dyDescent="0.2">
      <c r="A209" s="89">
        <v>190</v>
      </c>
      <c r="B209" s="90"/>
      <c r="C209" s="91"/>
      <c r="D209" s="101" t="s">
        <v>378</v>
      </c>
      <c r="E209" s="99"/>
      <c r="F209" s="99"/>
      <c r="G209" s="100"/>
      <c r="H209" s="183">
        <v>4</v>
      </c>
      <c r="I209" s="184"/>
      <c r="J209" s="185"/>
      <c r="K209" s="101" t="s">
        <v>15</v>
      </c>
      <c r="L209" s="99"/>
      <c r="M209" s="99"/>
      <c r="N209" s="99"/>
      <c r="O209" s="100"/>
      <c r="P209" s="101" t="s">
        <v>379</v>
      </c>
      <c r="Q209" s="100"/>
      <c r="R209" s="1" t="s">
        <v>1</v>
      </c>
      <c r="S209" s="11">
        <v>1</v>
      </c>
      <c r="T209" s="106" t="s">
        <v>267</v>
      </c>
      <c r="U209" s="108"/>
      <c r="V209" s="106" t="s">
        <v>29</v>
      </c>
      <c r="W209" s="107"/>
      <c r="X209" s="108"/>
      <c r="Y209" s="89">
        <v>2</v>
      </c>
      <c r="Z209" s="91"/>
      <c r="AA209" s="28"/>
      <c r="AB209" s="28"/>
      <c r="AC209" s="28">
        <v>2</v>
      </c>
      <c r="AD209" s="35">
        <v>0.75</v>
      </c>
      <c r="AE209" s="35">
        <f t="shared" si="5"/>
        <v>1.5</v>
      </c>
      <c r="AF209" s="2">
        <v>1.5</v>
      </c>
      <c r="AG209" s="45" t="s">
        <v>0</v>
      </c>
    </row>
    <row r="210" spans="1:33" ht="60.75" customHeight="1" x14ac:dyDescent="0.2">
      <c r="A210" s="89">
        <v>191</v>
      </c>
      <c r="B210" s="90"/>
      <c r="C210" s="91"/>
      <c r="D210" s="101" t="s">
        <v>380</v>
      </c>
      <c r="E210" s="99"/>
      <c r="F210" s="99"/>
      <c r="G210" s="100"/>
      <c r="H210" s="89">
        <v>5</v>
      </c>
      <c r="I210" s="90"/>
      <c r="J210" s="91"/>
      <c r="K210" s="101" t="s">
        <v>15</v>
      </c>
      <c r="L210" s="99"/>
      <c r="M210" s="99"/>
      <c r="N210" s="99"/>
      <c r="O210" s="100"/>
      <c r="P210" s="173" t="s">
        <v>381</v>
      </c>
      <c r="Q210" s="175"/>
      <c r="R210" s="1" t="s">
        <v>1</v>
      </c>
      <c r="S210" s="11">
        <v>1</v>
      </c>
      <c r="T210" s="106" t="s">
        <v>62</v>
      </c>
      <c r="U210" s="108"/>
      <c r="V210" s="106" t="s">
        <v>29</v>
      </c>
      <c r="W210" s="107"/>
      <c r="X210" s="108"/>
      <c r="Y210" s="89">
        <v>1</v>
      </c>
      <c r="Z210" s="91"/>
      <c r="AA210" s="28"/>
      <c r="AB210" s="28"/>
      <c r="AC210" s="28">
        <v>1</v>
      </c>
      <c r="AD210" s="35">
        <v>0.75</v>
      </c>
      <c r="AE210" s="35">
        <f t="shared" si="5"/>
        <v>0.75</v>
      </c>
      <c r="AF210" s="2">
        <v>0.75</v>
      </c>
      <c r="AG210" s="44" t="s">
        <v>30</v>
      </c>
    </row>
    <row r="211" spans="1:33" ht="71.25" customHeight="1" x14ac:dyDescent="0.2">
      <c r="A211" s="89">
        <v>192</v>
      </c>
      <c r="B211" s="90"/>
      <c r="C211" s="91"/>
      <c r="D211" s="101" t="s">
        <v>264</v>
      </c>
      <c r="E211" s="99"/>
      <c r="F211" s="99"/>
      <c r="G211" s="100"/>
      <c r="H211" s="89">
        <v>19</v>
      </c>
      <c r="I211" s="90"/>
      <c r="J211" s="91"/>
      <c r="K211" s="101" t="s">
        <v>15</v>
      </c>
      <c r="L211" s="99"/>
      <c r="M211" s="99"/>
      <c r="N211" s="99"/>
      <c r="O211" s="100"/>
      <c r="P211" s="173" t="s">
        <v>382</v>
      </c>
      <c r="Q211" s="175"/>
      <c r="R211" s="1" t="s">
        <v>1</v>
      </c>
      <c r="S211" s="11">
        <v>1</v>
      </c>
      <c r="T211" s="106" t="s">
        <v>151</v>
      </c>
      <c r="U211" s="108"/>
      <c r="V211" s="106" t="s">
        <v>40</v>
      </c>
      <c r="W211" s="107"/>
      <c r="X211" s="108"/>
      <c r="Y211" s="89">
        <v>1</v>
      </c>
      <c r="Z211" s="91"/>
      <c r="AA211" s="28"/>
      <c r="AB211" s="28"/>
      <c r="AC211" s="28">
        <v>1</v>
      </c>
      <c r="AD211" s="35">
        <v>0.75</v>
      </c>
      <c r="AE211" s="35">
        <f t="shared" si="5"/>
        <v>0.75</v>
      </c>
      <c r="AF211" s="2">
        <v>0.75</v>
      </c>
      <c r="AG211" s="44" t="s">
        <v>30</v>
      </c>
    </row>
    <row r="212" spans="1:33" ht="51" customHeight="1" x14ac:dyDescent="0.2">
      <c r="A212" s="89">
        <v>193</v>
      </c>
      <c r="B212" s="90"/>
      <c r="C212" s="91"/>
      <c r="D212" s="101" t="s">
        <v>264</v>
      </c>
      <c r="E212" s="99"/>
      <c r="F212" s="99"/>
      <c r="G212" s="100"/>
      <c r="H212" s="89">
        <v>38</v>
      </c>
      <c r="I212" s="90"/>
      <c r="J212" s="91"/>
      <c r="K212" s="101" t="s">
        <v>15</v>
      </c>
      <c r="L212" s="99"/>
      <c r="M212" s="99"/>
      <c r="N212" s="99"/>
      <c r="O212" s="100"/>
      <c r="P212" s="101" t="s">
        <v>383</v>
      </c>
      <c r="Q212" s="100"/>
      <c r="R212" s="1" t="s">
        <v>1</v>
      </c>
      <c r="S212" s="11">
        <v>1</v>
      </c>
      <c r="T212" s="106" t="s">
        <v>151</v>
      </c>
      <c r="U212" s="108"/>
      <c r="V212" s="106" t="s">
        <v>29</v>
      </c>
      <c r="W212" s="107"/>
      <c r="X212" s="108"/>
      <c r="Y212" s="89">
        <v>2</v>
      </c>
      <c r="Z212" s="91"/>
      <c r="AA212" s="28">
        <v>1</v>
      </c>
      <c r="AB212" s="28">
        <v>3</v>
      </c>
      <c r="AC212" s="28">
        <v>1</v>
      </c>
      <c r="AD212" s="35">
        <v>3</v>
      </c>
      <c r="AE212" s="35">
        <f t="shared" si="5"/>
        <v>3</v>
      </c>
      <c r="AF212" s="2">
        <v>6</v>
      </c>
      <c r="AG212" s="44" t="s">
        <v>30</v>
      </c>
    </row>
    <row r="213" spans="1:33" ht="59.25" customHeight="1" x14ac:dyDescent="0.2">
      <c r="A213" s="89">
        <v>194</v>
      </c>
      <c r="B213" s="90"/>
      <c r="C213" s="91"/>
      <c r="D213" s="101" t="s">
        <v>264</v>
      </c>
      <c r="E213" s="99"/>
      <c r="F213" s="99"/>
      <c r="G213" s="100"/>
      <c r="H213" s="89">
        <v>61</v>
      </c>
      <c r="I213" s="90"/>
      <c r="J213" s="91"/>
      <c r="K213" s="101" t="s">
        <v>15</v>
      </c>
      <c r="L213" s="99"/>
      <c r="M213" s="99"/>
      <c r="N213" s="99"/>
      <c r="O213" s="100"/>
      <c r="P213" s="173" t="s">
        <v>384</v>
      </c>
      <c r="Q213" s="175"/>
      <c r="R213" s="1" t="s">
        <v>1</v>
      </c>
      <c r="S213" s="11">
        <v>1</v>
      </c>
      <c r="T213" s="106" t="s">
        <v>817</v>
      </c>
      <c r="U213" s="108"/>
      <c r="V213" s="106" t="s">
        <v>29</v>
      </c>
      <c r="W213" s="107"/>
      <c r="X213" s="108"/>
      <c r="Y213" s="89">
        <v>2</v>
      </c>
      <c r="Z213" s="91"/>
      <c r="AA213" s="28">
        <v>1</v>
      </c>
      <c r="AB213" s="28">
        <v>3</v>
      </c>
      <c r="AC213" s="28">
        <v>1</v>
      </c>
      <c r="AD213" s="35">
        <v>3</v>
      </c>
      <c r="AE213" s="35">
        <f t="shared" si="5"/>
        <v>3</v>
      </c>
      <c r="AF213" s="2">
        <f>AE213+AB213</f>
        <v>6</v>
      </c>
      <c r="AG213" s="44" t="s">
        <v>30</v>
      </c>
    </row>
    <row r="214" spans="1:33" ht="72" customHeight="1" x14ac:dyDescent="0.2">
      <c r="A214" s="89">
        <v>195</v>
      </c>
      <c r="B214" s="90"/>
      <c r="C214" s="91"/>
      <c r="D214" s="101" t="s">
        <v>264</v>
      </c>
      <c r="E214" s="99"/>
      <c r="F214" s="99"/>
      <c r="G214" s="100"/>
      <c r="H214" s="89">
        <v>66</v>
      </c>
      <c r="I214" s="90"/>
      <c r="J214" s="91"/>
      <c r="K214" s="101" t="s">
        <v>15</v>
      </c>
      <c r="L214" s="99"/>
      <c r="M214" s="99"/>
      <c r="N214" s="99"/>
      <c r="O214" s="100"/>
      <c r="P214" s="173" t="s">
        <v>385</v>
      </c>
      <c r="Q214" s="175"/>
      <c r="R214" s="1" t="s">
        <v>771</v>
      </c>
      <c r="S214" s="11">
        <v>2</v>
      </c>
      <c r="T214" s="106" t="s">
        <v>818</v>
      </c>
      <c r="U214" s="108"/>
      <c r="V214" s="106" t="s">
        <v>29</v>
      </c>
      <c r="W214" s="107"/>
      <c r="X214" s="108"/>
      <c r="Y214" s="89">
        <v>3</v>
      </c>
      <c r="Z214" s="91"/>
      <c r="AA214" s="28">
        <v>1</v>
      </c>
      <c r="AB214" s="28">
        <v>3</v>
      </c>
      <c r="AC214" s="28">
        <v>2</v>
      </c>
      <c r="AD214" s="35">
        <v>3.5</v>
      </c>
      <c r="AE214" s="35">
        <f t="shared" si="5"/>
        <v>7</v>
      </c>
      <c r="AF214" s="2">
        <f>AE214+AB214</f>
        <v>10</v>
      </c>
      <c r="AG214" s="44" t="s">
        <v>30</v>
      </c>
    </row>
    <row r="215" spans="1:33" ht="51" customHeight="1" x14ac:dyDescent="0.2">
      <c r="A215" s="89">
        <v>196</v>
      </c>
      <c r="B215" s="90"/>
      <c r="C215" s="91"/>
      <c r="D215" s="101" t="s">
        <v>264</v>
      </c>
      <c r="E215" s="99"/>
      <c r="F215" s="99"/>
      <c r="G215" s="100"/>
      <c r="H215" s="89">
        <v>77</v>
      </c>
      <c r="I215" s="90"/>
      <c r="J215" s="91"/>
      <c r="K215" s="101" t="s">
        <v>15</v>
      </c>
      <c r="L215" s="99"/>
      <c r="M215" s="99"/>
      <c r="N215" s="99"/>
      <c r="O215" s="100"/>
      <c r="P215" s="173" t="s">
        <v>386</v>
      </c>
      <c r="Q215" s="175"/>
      <c r="R215" s="1" t="s">
        <v>1</v>
      </c>
      <c r="S215" s="11">
        <v>1</v>
      </c>
      <c r="T215" s="106" t="s">
        <v>151</v>
      </c>
      <c r="U215" s="108"/>
      <c r="V215" s="106" t="s">
        <v>29</v>
      </c>
      <c r="W215" s="107"/>
      <c r="X215" s="108"/>
      <c r="Y215" s="89">
        <v>1</v>
      </c>
      <c r="Z215" s="91"/>
      <c r="AA215" s="28"/>
      <c r="AB215" s="28"/>
      <c r="AC215" s="28">
        <v>1</v>
      </c>
      <c r="AD215" s="35">
        <v>0.75</v>
      </c>
      <c r="AE215" s="35">
        <f t="shared" si="5"/>
        <v>0.75</v>
      </c>
      <c r="AF215" s="2">
        <v>0.75</v>
      </c>
      <c r="AG215" s="44" t="s">
        <v>30</v>
      </c>
    </row>
    <row r="216" spans="1:33" ht="99" customHeight="1" x14ac:dyDescent="0.2">
      <c r="A216" s="89">
        <v>197</v>
      </c>
      <c r="B216" s="90"/>
      <c r="C216" s="91"/>
      <c r="D216" s="101" t="s">
        <v>1035</v>
      </c>
      <c r="E216" s="99"/>
      <c r="F216" s="99"/>
      <c r="G216" s="100"/>
      <c r="H216" s="89" t="s">
        <v>1036</v>
      </c>
      <c r="I216" s="90"/>
      <c r="J216" s="91"/>
      <c r="K216" s="101" t="s">
        <v>15</v>
      </c>
      <c r="L216" s="99"/>
      <c r="M216" s="99"/>
      <c r="N216" s="99"/>
      <c r="O216" s="100"/>
      <c r="P216" s="173" t="s">
        <v>1037</v>
      </c>
      <c r="Q216" s="175"/>
      <c r="R216" s="1" t="s">
        <v>1</v>
      </c>
      <c r="S216" s="11">
        <v>2</v>
      </c>
      <c r="T216" s="106">
        <v>12</v>
      </c>
      <c r="U216" s="108"/>
      <c r="V216" s="106" t="s">
        <v>29</v>
      </c>
      <c r="W216" s="107"/>
      <c r="X216" s="108"/>
      <c r="Y216" s="89">
        <v>2</v>
      </c>
      <c r="Z216" s="91"/>
      <c r="AA216" s="28">
        <v>1</v>
      </c>
      <c r="AB216" s="35">
        <v>3</v>
      </c>
      <c r="AC216" s="28">
        <v>1</v>
      </c>
      <c r="AD216" s="35">
        <v>3</v>
      </c>
      <c r="AE216" s="35">
        <f t="shared" si="5"/>
        <v>3</v>
      </c>
      <c r="AF216" s="2">
        <v>6</v>
      </c>
      <c r="AG216" s="44" t="s">
        <v>30</v>
      </c>
    </row>
    <row r="217" spans="1:33" ht="104.25" customHeight="1" x14ac:dyDescent="0.2">
      <c r="A217" s="89">
        <v>198</v>
      </c>
      <c r="B217" s="90"/>
      <c r="C217" s="91"/>
      <c r="D217" s="173" t="s">
        <v>108</v>
      </c>
      <c r="E217" s="174"/>
      <c r="F217" s="174"/>
      <c r="G217" s="175"/>
      <c r="H217" s="106" t="s">
        <v>388</v>
      </c>
      <c r="I217" s="107"/>
      <c r="J217" s="108"/>
      <c r="K217" s="173" t="s">
        <v>389</v>
      </c>
      <c r="L217" s="174"/>
      <c r="M217" s="174"/>
      <c r="N217" s="174"/>
      <c r="O217" s="175"/>
      <c r="P217" s="101" t="s">
        <v>390</v>
      </c>
      <c r="Q217" s="100"/>
      <c r="R217" s="1" t="s">
        <v>1</v>
      </c>
      <c r="S217" s="11">
        <v>1</v>
      </c>
      <c r="T217" s="106" t="s">
        <v>387</v>
      </c>
      <c r="U217" s="108"/>
      <c r="V217" s="106" t="s">
        <v>29</v>
      </c>
      <c r="W217" s="107"/>
      <c r="X217" s="108"/>
      <c r="Y217" s="89">
        <v>8</v>
      </c>
      <c r="Z217" s="91"/>
      <c r="AA217" s="28"/>
      <c r="AB217" s="28"/>
      <c r="AC217" s="28">
        <v>8</v>
      </c>
      <c r="AD217" s="35">
        <v>0.75</v>
      </c>
      <c r="AE217" s="35">
        <f t="shared" si="5"/>
        <v>6</v>
      </c>
      <c r="AF217" s="2">
        <v>6</v>
      </c>
      <c r="AG217" s="44" t="s">
        <v>391</v>
      </c>
    </row>
    <row r="218" spans="1:33" ht="103.5" customHeight="1" x14ac:dyDescent="0.2">
      <c r="A218" s="89">
        <v>199</v>
      </c>
      <c r="B218" s="90"/>
      <c r="C218" s="91"/>
      <c r="D218" s="101" t="s">
        <v>967</v>
      </c>
      <c r="E218" s="99"/>
      <c r="F218" s="99"/>
      <c r="G218" s="100"/>
      <c r="H218" s="89">
        <v>1</v>
      </c>
      <c r="I218" s="90"/>
      <c r="J218" s="91"/>
      <c r="K218" s="101" t="s">
        <v>935</v>
      </c>
      <c r="L218" s="99"/>
      <c r="M218" s="99"/>
      <c r="N218" s="99"/>
      <c r="O218" s="100"/>
      <c r="P218" s="101" t="s">
        <v>392</v>
      </c>
      <c r="Q218" s="100"/>
      <c r="R218" s="1" t="s">
        <v>1</v>
      </c>
      <c r="S218" s="11">
        <v>1</v>
      </c>
      <c r="T218" s="106" t="s">
        <v>387</v>
      </c>
      <c r="U218" s="108"/>
      <c r="V218" s="106" t="s">
        <v>29</v>
      </c>
      <c r="W218" s="107"/>
      <c r="X218" s="108"/>
      <c r="Y218" s="89">
        <v>3</v>
      </c>
      <c r="Z218" s="91"/>
      <c r="AA218" s="28"/>
      <c r="AB218" s="28"/>
      <c r="AC218" s="28">
        <v>3</v>
      </c>
      <c r="AD218" s="35">
        <v>0.75</v>
      </c>
      <c r="AE218" s="35">
        <f t="shared" si="5"/>
        <v>2.25</v>
      </c>
      <c r="AF218" s="2">
        <v>2.25</v>
      </c>
      <c r="AG218" s="44" t="s">
        <v>393</v>
      </c>
    </row>
    <row r="219" spans="1:33" ht="76.5" customHeight="1" x14ac:dyDescent="0.2">
      <c r="A219" s="89">
        <v>200</v>
      </c>
      <c r="B219" s="90"/>
      <c r="C219" s="91"/>
      <c r="D219" s="173" t="s">
        <v>394</v>
      </c>
      <c r="E219" s="174"/>
      <c r="F219" s="174"/>
      <c r="G219" s="175"/>
      <c r="H219" s="89">
        <v>37</v>
      </c>
      <c r="I219" s="90"/>
      <c r="J219" s="91"/>
      <c r="K219" s="173" t="s">
        <v>395</v>
      </c>
      <c r="L219" s="174"/>
      <c r="M219" s="174"/>
      <c r="N219" s="174"/>
      <c r="O219" s="175"/>
      <c r="P219" s="173" t="s">
        <v>396</v>
      </c>
      <c r="Q219" s="175"/>
      <c r="R219" s="1" t="s">
        <v>397</v>
      </c>
      <c r="S219" s="42" t="s">
        <v>39</v>
      </c>
      <c r="T219" s="106" t="s">
        <v>398</v>
      </c>
      <c r="U219" s="108"/>
      <c r="V219" s="106" t="s">
        <v>29</v>
      </c>
      <c r="W219" s="107"/>
      <c r="X219" s="108"/>
      <c r="Y219" s="89">
        <v>3</v>
      </c>
      <c r="Z219" s="91"/>
      <c r="AA219" s="28"/>
      <c r="AB219" s="28"/>
      <c r="AC219" s="28">
        <v>3</v>
      </c>
      <c r="AD219" s="35">
        <v>0.75</v>
      </c>
      <c r="AE219" s="35">
        <f t="shared" si="5"/>
        <v>2.25</v>
      </c>
      <c r="AF219" s="2">
        <v>2.25</v>
      </c>
      <c r="AG219" s="44" t="s">
        <v>399</v>
      </c>
    </row>
    <row r="220" spans="1:33" ht="63.75" customHeight="1" x14ac:dyDescent="0.2">
      <c r="A220" s="89">
        <v>201</v>
      </c>
      <c r="B220" s="90"/>
      <c r="C220" s="91"/>
      <c r="D220" s="173" t="s">
        <v>400</v>
      </c>
      <c r="E220" s="174"/>
      <c r="F220" s="174"/>
      <c r="G220" s="175"/>
      <c r="H220" s="106" t="s">
        <v>39</v>
      </c>
      <c r="I220" s="107"/>
      <c r="J220" s="108"/>
      <c r="K220" s="101" t="s">
        <v>401</v>
      </c>
      <c r="L220" s="99"/>
      <c r="M220" s="99"/>
      <c r="N220" s="99"/>
      <c r="O220" s="100"/>
      <c r="P220" s="101" t="s">
        <v>402</v>
      </c>
      <c r="Q220" s="100"/>
      <c r="R220" s="1" t="s">
        <v>1</v>
      </c>
      <c r="S220" s="11">
        <v>1</v>
      </c>
      <c r="T220" s="106" t="s">
        <v>403</v>
      </c>
      <c r="U220" s="108"/>
      <c r="V220" s="106" t="s">
        <v>40</v>
      </c>
      <c r="W220" s="107"/>
      <c r="X220" s="108"/>
      <c r="Y220" s="89">
        <v>1</v>
      </c>
      <c r="Z220" s="91"/>
      <c r="AA220" s="28"/>
      <c r="AB220" s="28"/>
      <c r="AC220" s="28">
        <v>1</v>
      </c>
      <c r="AD220" s="35">
        <v>0.75</v>
      </c>
      <c r="AE220" s="35">
        <f t="shared" si="5"/>
        <v>0.75</v>
      </c>
      <c r="AF220" s="2">
        <v>0.75</v>
      </c>
      <c r="AG220" s="44" t="s">
        <v>404</v>
      </c>
    </row>
    <row r="221" spans="1:33" ht="38.25" customHeight="1" x14ac:dyDescent="0.2">
      <c r="A221" s="89">
        <v>202</v>
      </c>
      <c r="B221" s="90"/>
      <c r="C221" s="91"/>
      <c r="D221" s="101" t="s">
        <v>264</v>
      </c>
      <c r="E221" s="99"/>
      <c r="F221" s="99"/>
      <c r="G221" s="100"/>
      <c r="H221" s="89">
        <v>9</v>
      </c>
      <c r="I221" s="90"/>
      <c r="J221" s="91"/>
      <c r="K221" s="101" t="s">
        <v>401</v>
      </c>
      <c r="L221" s="99"/>
      <c r="M221" s="99"/>
      <c r="N221" s="99"/>
      <c r="O221" s="100"/>
      <c r="P221" s="101" t="s">
        <v>405</v>
      </c>
      <c r="Q221" s="100"/>
      <c r="R221" s="1" t="s">
        <v>1</v>
      </c>
      <c r="S221" s="11">
        <v>1</v>
      </c>
      <c r="T221" s="106">
        <v>2</v>
      </c>
      <c r="U221" s="108"/>
      <c r="V221" s="106" t="s">
        <v>40</v>
      </c>
      <c r="W221" s="107"/>
      <c r="X221" s="108"/>
      <c r="Y221" s="89">
        <v>2</v>
      </c>
      <c r="Z221" s="91"/>
      <c r="AA221" s="28"/>
      <c r="AB221" s="28"/>
      <c r="AC221" s="28">
        <v>2</v>
      </c>
      <c r="AD221" s="35">
        <v>0.75</v>
      </c>
      <c r="AE221" s="35">
        <f t="shared" si="5"/>
        <v>1.5</v>
      </c>
      <c r="AF221" s="2">
        <v>1.5</v>
      </c>
      <c r="AG221" s="44" t="s">
        <v>404</v>
      </c>
    </row>
    <row r="222" spans="1:33" ht="64.5" customHeight="1" x14ac:dyDescent="0.2">
      <c r="A222" s="89">
        <v>203</v>
      </c>
      <c r="B222" s="90"/>
      <c r="C222" s="91"/>
      <c r="D222" s="173" t="s">
        <v>406</v>
      </c>
      <c r="E222" s="174"/>
      <c r="F222" s="174"/>
      <c r="G222" s="175"/>
      <c r="H222" s="89">
        <v>8</v>
      </c>
      <c r="I222" s="90"/>
      <c r="J222" s="91"/>
      <c r="K222" s="173" t="s">
        <v>407</v>
      </c>
      <c r="L222" s="174"/>
      <c r="M222" s="174"/>
      <c r="N222" s="174"/>
      <c r="O222" s="175"/>
      <c r="P222" s="173" t="s">
        <v>408</v>
      </c>
      <c r="Q222" s="175"/>
      <c r="R222" s="1" t="s">
        <v>313</v>
      </c>
      <c r="S222" s="42" t="s">
        <v>39</v>
      </c>
      <c r="T222" s="181">
        <v>2.14</v>
      </c>
      <c r="U222" s="182"/>
      <c r="V222" s="106" t="s">
        <v>29</v>
      </c>
      <c r="W222" s="107"/>
      <c r="X222" s="108"/>
      <c r="Y222" s="89">
        <v>1</v>
      </c>
      <c r="Z222" s="91"/>
      <c r="AA222" s="28"/>
      <c r="AB222" s="28"/>
      <c r="AC222" s="28">
        <v>1</v>
      </c>
      <c r="AD222" s="35">
        <v>0.75</v>
      </c>
      <c r="AE222" s="35">
        <f t="shared" si="5"/>
        <v>0.75</v>
      </c>
      <c r="AF222" s="2">
        <v>0.75</v>
      </c>
      <c r="AG222" s="45" t="s">
        <v>409</v>
      </c>
    </row>
    <row r="223" spans="1:33" ht="96.75" customHeight="1" x14ac:dyDescent="0.2">
      <c r="A223" s="89">
        <v>204</v>
      </c>
      <c r="B223" s="90"/>
      <c r="C223" s="91"/>
      <c r="D223" s="173" t="s">
        <v>410</v>
      </c>
      <c r="E223" s="174"/>
      <c r="F223" s="174"/>
      <c r="G223" s="175"/>
      <c r="H223" s="89">
        <v>9</v>
      </c>
      <c r="I223" s="90"/>
      <c r="J223" s="91"/>
      <c r="K223" s="101" t="s">
        <v>411</v>
      </c>
      <c r="L223" s="99"/>
      <c r="M223" s="99"/>
      <c r="N223" s="99"/>
      <c r="O223" s="100"/>
      <c r="P223" s="101" t="s">
        <v>412</v>
      </c>
      <c r="Q223" s="100"/>
      <c r="R223" s="1" t="s">
        <v>1</v>
      </c>
      <c r="S223" s="42" t="s">
        <v>39</v>
      </c>
      <c r="T223" s="109">
        <v>4.5</v>
      </c>
      <c r="U223" s="110"/>
      <c r="V223" s="106" t="s">
        <v>40</v>
      </c>
      <c r="W223" s="107"/>
      <c r="X223" s="108"/>
      <c r="Y223" s="89">
        <v>1</v>
      </c>
      <c r="Z223" s="91"/>
      <c r="AA223" s="28"/>
      <c r="AB223" s="28"/>
      <c r="AC223" s="28">
        <v>1</v>
      </c>
      <c r="AD223" s="35">
        <v>0.75</v>
      </c>
      <c r="AE223" s="35">
        <f t="shared" si="5"/>
        <v>0.75</v>
      </c>
      <c r="AF223" s="2">
        <v>0.75</v>
      </c>
      <c r="AG223" s="44" t="s">
        <v>413</v>
      </c>
    </row>
    <row r="224" spans="1:33" ht="51" customHeight="1" x14ac:dyDescent="0.2">
      <c r="A224" s="89">
        <v>205</v>
      </c>
      <c r="B224" s="90"/>
      <c r="C224" s="91"/>
      <c r="D224" s="173" t="s">
        <v>414</v>
      </c>
      <c r="E224" s="174"/>
      <c r="F224" s="174"/>
      <c r="G224" s="175"/>
      <c r="H224" s="106" t="s">
        <v>415</v>
      </c>
      <c r="I224" s="107"/>
      <c r="J224" s="108"/>
      <c r="K224" s="101" t="s">
        <v>416</v>
      </c>
      <c r="L224" s="99"/>
      <c r="M224" s="99"/>
      <c r="N224" s="99"/>
      <c r="O224" s="100"/>
      <c r="P224" s="101" t="s">
        <v>417</v>
      </c>
      <c r="Q224" s="100"/>
      <c r="R224" s="1" t="s">
        <v>313</v>
      </c>
      <c r="S224" s="42" t="s">
        <v>39</v>
      </c>
      <c r="T224" s="109">
        <v>1.5</v>
      </c>
      <c r="U224" s="110"/>
      <c r="V224" s="106" t="s">
        <v>40</v>
      </c>
      <c r="W224" s="107"/>
      <c r="X224" s="108"/>
      <c r="Y224" s="89">
        <v>2</v>
      </c>
      <c r="Z224" s="91"/>
      <c r="AA224" s="28"/>
      <c r="AB224" s="28"/>
      <c r="AC224" s="28">
        <v>2</v>
      </c>
      <c r="AD224" s="35">
        <v>0.75</v>
      </c>
      <c r="AE224" s="35">
        <f t="shared" si="5"/>
        <v>1.5</v>
      </c>
      <c r="AF224" s="2">
        <v>1.5</v>
      </c>
      <c r="AG224" s="45" t="s">
        <v>418</v>
      </c>
    </row>
    <row r="225" spans="1:33" ht="96.75" customHeight="1" x14ac:dyDescent="0.2">
      <c r="A225" s="89">
        <v>206</v>
      </c>
      <c r="B225" s="90"/>
      <c r="C225" s="91"/>
      <c r="D225" s="173" t="s">
        <v>419</v>
      </c>
      <c r="E225" s="174"/>
      <c r="F225" s="174"/>
      <c r="G225" s="175"/>
      <c r="H225" s="106" t="s">
        <v>420</v>
      </c>
      <c r="I225" s="107"/>
      <c r="J225" s="108"/>
      <c r="K225" s="173" t="s">
        <v>421</v>
      </c>
      <c r="L225" s="174"/>
      <c r="M225" s="174"/>
      <c r="N225" s="174"/>
      <c r="O225" s="175"/>
      <c r="P225" s="173" t="s">
        <v>422</v>
      </c>
      <c r="Q225" s="175"/>
      <c r="R225" s="1" t="s">
        <v>121</v>
      </c>
      <c r="S225" s="42" t="s">
        <v>39</v>
      </c>
      <c r="T225" s="181">
        <v>15.86</v>
      </c>
      <c r="U225" s="182"/>
      <c r="V225" s="106" t="s">
        <v>40</v>
      </c>
      <c r="W225" s="107"/>
      <c r="X225" s="108"/>
      <c r="Y225" s="89">
        <v>3</v>
      </c>
      <c r="Z225" s="91"/>
      <c r="AA225" s="28"/>
      <c r="AB225" s="28"/>
      <c r="AC225" s="28">
        <v>3</v>
      </c>
      <c r="AD225" s="35">
        <v>1</v>
      </c>
      <c r="AE225" s="35">
        <f t="shared" si="5"/>
        <v>3</v>
      </c>
      <c r="AF225" s="2">
        <v>3</v>
      </c>
      <c r="AG225" s="44" t="s">
        <v>423</v>
      </c>
    </row>
    <row r="226" spans="1:33" ht="135.75" customHeight="1" x14ac:dyDescent="0.2">
      <c r="A226" s="89">
        <v>207</v>
      </c>
      <c r="B226" s="90"/>
      <c r="C226" s="91"/>
      <c r="D226" s="173" t="s">
        <v>424</v>
      </c>
      <c r="E226" s="174"/>
      <c r="F226" s="174"/>
      <c r="G226" s="175"/>
      <c r="H226" s="89">
        <v>20</v>
      </c>
      <c r="I226" s="90"/>
      <c r="J226" s="91"/>
      <c r="K226" s="101" t="s">
        <v>4</v>
      </c>
      <c r="L226" s="99"/>
      <c r="M226" s="99"/>
      <c r="N226" s="99"/>
      <c r="O226" s="100"/>
      <c r="P226" s="101" t="s">
        <v>368</v>
      </c>
      <c r="Q226" s="100"/>
      <c r="R226" s="1" t="s">
        <v>121</v>
      </c>
      <c r="S226" s="42" t="s">
        <v>39</v>
      </c>
      <c r="T226" s="181">
        <v>5.88</v>
      </c>
      <c r="U226" s="182"/>
      <c r="V226" s="106" t="s">
        <v>29</v>
      </c>
      <c r="W226" s="107"/>
      <c r="X226" s="108"/>
      <c r="Y226" s="89">
        <v>3</v>
      </c>
      <c r="Z226" s="91"/>
      <c r="AA226" s="28"/>
      <c r="AB226" s="28"/>
      <c r="AC226" s="28">
        <v>3</v>
      </c>
      <c r="AD226" s="35">
        <v>0.75</v>
      </c>
      <c r="AE226" s="35">
        <f t="shared" si="5"/>
        <v>2.25</v>
      </c>
      <c r="AF226" s="2">
        <v>2.25</v>
      </c>
      <c r="AG226" s="44" t="s">
        <v>425</v>
      </c>
    </row>
    <row r="227" spans="1:33" ht="136.5" customHeight="1" x14ac:dyDescent="0.2">
      <c r="A227" s="89">
        <v>208</v>
      </c>
      <c r="B227" s="90"/>
      <c r="C227" s="91"/>
      <c r="D227" s="173" t="s">
        <v>426</v>
      </c>
      <c r="E227" s="174"/>
      <c r="F227" s="174"/>
      <c r="G227" s="175"/>
      <c r="H227" s="89">
        <v>38</v>
      </c>
      <c r="I227" s="90"/>
      <c r="J227" s="91"/>
      <c r="K227" s="101" t="s">
        <v>5</v>
      </c>
      <c r="L227" s="99"/>
      <c r="M227" s="99"/>
      <c r="N227" s="99"/>
      <c r="O227" s="100"/>
      <c r="P227" s="101" t="s">
        <v>368</v>
      </c>
      <c r="Q227" s="100"/>
      <c r="R227" s="1" t="s">
        <v>121</v>
      </c>
      <c r="S227" s="42" t="s">
        <v>39</v>
      </c>
      <c r="T227" s="181">
        <v>3.75</v>
      </c>
      <c r="U227" s="182"/>
      <c r="V227" s="106" t="s">
        <v>29</v>
      </c>
      <c r="W227" s="107"/>
      <c r="X227" s="108"/>
      <c r="Y227" s="89">
        <v>2</v>
      </c>
      <c r="Z227" s="91"/>
      <c r="AA227" s="28"/>
      <c r="AB227" s="28"/>
      <c r="AC227" s="28">
        <v>2</v>
      </c>
      <c r="AD227" s="35">
        <v>0.75</v>
      </c>
      <c r="AE227" s="35">
        <f t="shared" si="5"/>
        <v>1.5</v>
      </c>
      <c r="AF227" s="2">
        <v>1.5</v>
      </c>
      <c r="AG227" s="44" t="s">
        <v>425</v>
      </c>
    </row>
    <row r="228" spans="1:33" ht="119.25" customHeight="1" x14ac:dyDescent="0.2">
      <c r="A228" s="89">
        <v>209</v>
      </c>
      <c r="B228" s="90"/>
      <c r="C228" s="91"/>
      <c r="D228" s="173" t="s">
        <v>427</v>
      </c>
      <c r="E228" s="174"/>
      <c r="F228" s="174"/>
      <c r="G228" s="175"/>
      <c r="H228" s="89">
        <v>16</v>
      </c>
      <c r="I228" s="90"/>
      <c r="J228" s="91"/>
      <c r="K228" s="101" t="s">
        <v>5</v>
      </c>
      <c r="L228" s="99"/>
      <c r="M228" s="99"/>
      <c r="N228" s="99"/>
      <c r="O228" s="100"/>
      <c r="P228" s="101" t="s">
        <v>368</v>
      </c>
      <c r="Q228" s="100"/>
      <c r="R228" s="1" t="s">
        <v>121</v>
      </c>
      <c r="S228" s="42" t="s">
        <v>39</v>
      </c>
      <c r="T228" s="181">
        <v>5.25</v>
      </c>
      <c r="U228" s="182"/>
      <c r="V228" s="106" t="s">
        <v>29</v>
      </c>
      <c r="W228" s="107"/>
      <c r="X228" s="108"/>
      <c r="Y228" s="89">
        <v>3</v>
      </c>
      <c r="Z228" s="91"/>
      <c r="AA228" s="28"/>
      <c r="AB228" s="28"/>
      <c r="AC228" s="28">
        <v>3</v>
      </c>
      <c r="AD228" s="35">
        <v>0.75</v>
      </c>
      <c r="AE228" s="35">
        <f t="shared" si="5"/>
        <v>2.25</v>
      </c>
      <c r="AF228" s="2">
        <v>2.25</v>
      </c>
      <c r="AG228" s="44" t="s">
        <v>425</v>
      </c>
    </row>
    <row r="229" spans="1:33" ht="134.25" customHeight="1" x14ac:dyDescent="0.2">
      <c r="A229" s="89">
        <v>210</v>
      </c>
      <c r="B229" s="90"/>
      <c r="C229" s="91"/>
      <c r="D229" s="173" t="s">
        <v>428</v>
      </c>
      <c r="E229" s="174"/>
      <c r="F229" s="174"/>
      <c r="G229" s="175"/>
      <c r="H229" s="89">
        <v>25</v>
      </c>
      <c r="I229" s="90"/>
      <c r="J229" s="91"/>
      <c r="K229" s="101" t="s">
        <v>5</v>
      </c>
      <c r="L229" s="99"/>
      <c r="M229" s="99"/>
      <c r="N229" s="99"/>
      <c r="O229" s="100"/>
      <c r="P229" s="101" t="s">
        <v>368</v>
      </c>
      <c r="Q229" s="100"/>
      <c r="R229" s="1" t="s">
        <v>39</v>
      </c>
      <c r="S229" s="42" t="s">
        <v>39</v>
      </c>
      <c r="T229" s="106" t="s">
        <v>39</v>
      </c>
      <c r="U229" s="108"/>
      <c r="V229" s="106" t="s">
        <v>40</v>
      </c>
      <c r="W229" s="107"/>
      <c r="X229" s="108"/>
      <c r="Y229" s="89">
        <v>1</v>
      </c>
      <c r="Z229" s="91"/>
      <c r="AA229" s="28"/>
      <c r="AB229" s="28"/>
      <c r="AC229" s="28">
        <v>1</v>
      </c>
      <c r="AD229" s="35">
        <v>0.75</v>
      </c>
      <c r="AE229" s="35">
        <f t="shared" si="5"/>
        <v>0.75</v>
      </c>
      <c r="AF229" s="2">
        <v>0.75</v>
      </c>
      <c r="AG229" s="44" t="s">
        <v>425</v>
      </c>
    </row>
    <row r="230" spans="1:33" ht="141" customHeight="1" x14ac:dyDescent="0.2">
      <c r="A230" s="89">
        <v>211</v>
      </c>
      <c r="B230" s="90"/>
      <c r="C230" s="91"/>
      <c r="D230" s="173" t="s">
        <v>429</v>
      </c>
      <c r="E230" s="174"/>
      <c r="F230" s="174"/>
      <c r="G230" s="175"/>
      <c r="H230" s="89">
        <v>4</v>
      </c>
      <c r="I230" s="90"/>
      <c r="J230" s="91"/>
      <c r="K230" s="101" t="s">
        <v>5</v>
      </c>
      <c r="L230" s="99"/>
      <c r="M230" s="99"/>
      <c r="N230" s="99"/>
      <c r="O230" s="100"/>
      <c r="P230" s="101" t="s">
        <v>368</v>
      </c>
      <c r="Q230" s="100"/>
      <c r="R230" s="1" t="s">
        <v>121</v>
      </c>
      <c r="S230" s="42" t="s">
        <v>39</v>
      </c>
      <c r="T230" s="181">
        <v>3.75</v>
      </c>
      <c r="U230" s="182"/>
      <c r="V230" s="106" t="s">
        <v>29</v>
      </c>
      <c r="W230" s="107"/>
      <c r="X230" s="108"/>
      <c r="Y230" s="89">
        <v>2</v>
      </c>
      <c r="Z230" s="91"/>
      <c r="AA230" s="28"/>
      <c r="AB230" s="28"/>
      <c r="AC230" s="28">
        <v>2</v>
      </c>
      <c r="AD230" s="35">
        <v>0.75</v>
      </c>
      <c r="AE230" s="35">
        <f t="shared" si="5"/>
        <v>1.5</v>
      </c>
      <c r="AF230" s="2">
        <v>1.5</v>
      </c>
      <c r="AG230" s="44" t="s">
        <v>425</v>
      </c>
    </row>
    <row r="231" spans="1:33" ht="61.5" customHeight="1" x14ac:dyDescent="0.2">
      <c r="A231" s="89">
        <v>212</v>
      </c>
      <c r="B231" s="90"/>
      <c r="C231" s="91"/>
      <c r="D231" s="173" t="s">
        <v>430</v>
      </c>
      <c r="E231" s="174"/>
      <c r="F231" s="174"/>
      <c r="G231" s="175"/>
      <c r="H231" s="89">
        <v>9</v>
      </c>
      <c r="I231" s="90"/>
      <c r="J231" s="91"/>
      <c r="K231" s="101" t="s">
        <v>15</v>
      </c>
      <c r="L231" s="99"/>
      <c r="M231" s="99"/>
      <c r="N231" s="99"/>
      <c r="O231" s="100"/>
      <c r="P231" s="173" t="s">
        <v>431</v>
      </c>
      <c r="Q231" s="175"/>
      <c r="R231" s="1" t="s">
        <v>1</v>
      </c>
      <c r="S231" s="42">
        <v>1</v>
      </c>
      <c r="T231" s="89" t="s">
        <v>760</v>
      </c>
      <c r="U231" s="91"/>
      <c r="V231" s="106" t="s">
        <v>29</v>
      </c>
      <c r="W231" s="107"/>
      <c r="X231" s="108"/>
      <c r="Y231" s="89">
        <v>2</v>
      </c>
      <c r="Z231" s="91"/>
      <c r="AA231" s="28">
        <v>1</v>
      </c>
      <c r="AB231" s="28">
        <v>3</v>
      </c>
      <c r="AC231" s="28">
        <v>1</v>
      </c>
      <c r="AD231" s="35">
        <v>3</v>
      </c>
      <c r="AE231" s="35">
        <f t="shared" si="5"/>
        <v>3</v>
      </c>
      <c r="AF231" s="2">
        <f>AE231+AB231</f>
        <v>6</v>
      </c>
      <c r="AG231" s="44" t="s">
        <v>30</v>
      </c>
    </row>
    <row r="232" spans="1:33" ht="66" customHeight="1" x14ac:dyDescent="0.2">
      <c r="A232" s="89">
        <v>213</v>
      </c>
      <c r="B232" s="90"/>
      <c r="C232" s="91"/>
      <c r="D232" s="173" t="s">
        <v>432</v>
      </c>
      <c r="E232" s="174"/>
      <c r="F232" s="174"/>
      <c r="G232" s="175"/>
      <c r="H232" s="89">
        <v>16</v>
      </c>
      <c r="I232" s="90"/>
      <c r="J232" s="91"/>
      <c r="K232" s="101" t="s">
        <v>433</v>
      </c>
      <c r="L232" s="99"/>
      <c r="M232" s="99"/>
      <c r="N232" s="99"/>
      <c r="O232" s="100"/>
      <c r="P232" s="101" t="s">
        <v>434</v>
      </c>
      <c r="Q232" s="100"/>
      <c r="R232" s="1" t="s">
        <v>121</v>
      </c>
      <c r="S232" s="11">
        <v>1</v>
      </c>
      <c r="T232" s="89">
        <v>6</v>
      </c>
      <c r="U232" s="91"/>
      <c r="V232" s="106" t="s">
        <v>29</v>
      </c>
      <c r="W232" s="107"/>
      <c r="X232" s="108"/>
      <c r="Y232" s="89">
        <v>1</v>
      </c>
      <c r="Z232" s="91"/>
      <c r="AA232" s="28"/>
      <c r="AB232" s="28"/>
      <c r="AC232" s="28">
        <v>1</v>
      </c>
      <c r="AD232" s="35">
        <v>1.1000000000000001</v>
      </c>
      <c r="AE232" s="35">
        <f t="shared" si="5"/>
        <v>1.1000000000000001</v>
      </c>
      <c r="AF232" s="2">
        <v>1.1000000000000001</v>
      </c>
      <c r="AG232" s="44" t="s">
        <v>435</v>
      </c>
    </row>
    <row r="233" spans="1:33" ht="168.75" customHeight="1" x14ac:dyDescent="0.2">
      <c r="A233" s="89">
        <v>214</v>
      </c>
      <c r="B233" s="90"/>
      <c r="C233" s="91"/>
      <c r="D233" s="173" t="s">
        <v>436</v>
      </c>
      <c r="E233" s="174"/>
      <c r="F233" s="174"/>
      <c r="G233" s="175"/>
      <c r="H233" s="89">
        <v>36</v>
      </c>
      <c r="I233" s="90"/>
      <c r="J233" s="91"/>
      <c r="K233" s="101" t="s">
        <v>437</v>
      </c>
      <c r="L233" s="99"/>
      <c r="M233" s="99"/>
      <c r="N233" s="99"/>
      <c r="O233" s="100"/>
      <c r="P233" s="101" t="s">
        <v>438</v>
      </c>
      <c r="Q233" s="100"/>
      <c r="R233" s="1" t="s">
        <v>121</v>
      </c>
      <c r="S233" s="42" t="s">
        <v>39</v>
      </c>
      <c r="T233" s="109">
        <v>3</v>
      </c>
      <c r="U233" s="110"/>
      <c r="V233" s="106" t="s">
        <v>40</v>
      </c>
      <c r="W233" s="107"/>
      <c r="X233" s="108"/>
      <c r="Y233" s="89">
        <v>2</v>
      </c>
      <c r="Z233" s="91"/>
      <c r="AA233" s="28"/>
      <c r="AB233" s="28"/>
      <c r="AC233" s="28">
        <v>2</v>
      </c>
      <c r="AD233" s="35">
        <v>0.75</v>
      </c>
      <c r="AE233" s="35">
        <f t="shared" si="5"/>
        <v>1.5</v>
      </c>
      <c r="AF233" s="2">
        <v>1.5</v>
      </c>
      <c r="AG233" s="44" t="s">
        <v>439</v>
      </c>
    </row>
    <row r="234" spans="1:33" ht="231" customHeight="1" x14ac:dyDescent="0.2">
      <c r="A234" s="89">
        <v>215</v>
      </c>
      <c r="B234" s="90"/>
      <c r="C234" s="91"/>
      <c r="D234" s="173" t="s">
        <v>440</v>
      </c>
      <c r="E234" s="174"/>
      <c r="F234" s="174"/>
      <c r="G234" s="175"/>
      <c r="H234" s="89">
        <v>11</v>
      </c>
      <c r="I234" s="90"/>
      <c r="J234" s="91"/>
      <c r="K234" s="173" t="s">
        <v>441</v>
      </c>
      <c r="L234" s="174"/>
      <c r="M234" s="174"/>
      <c r="N234" s="174"/>
      <c r="O234" s="175"/>
      <c r="P234" s="101" t="s">
        <v>6</v>
      </c>
      <c r="Q234" s="100"/>
      <c r="R234" s="1" t="s">
        <v>121</v>
      </c>
      <c r="S234" s="42" t="s">
        <v>39</v>
      </c>
      <c r="T234" s="89">
        <v>12</v>
      </c>
      <c r="U234" s="91"/>
      <c r="V234" s="106" t="s">
        <v>29</v>
      </c>
      <c r="W234" s="107"/>
      <c r="X234" s="108"/>
      <c r="Y234" s="89">
        <v>1</v>
      </c>
      <c r="Z234" s="91"/>
      <c r="AA234" s="28"/>
      <c r="AB234" s="28"/>
      <c r="AC234" s="28">
        <v>1</v>
      </c>
      <c r="AD234" s="35">
        <v>0.75</v>
      </c>
      <c r="AE234" s="35">
        <f t="shared" si="5"/>
        <v>0.75</v>
      </c>
      <c r="AF234" s="2">
        <v>0.75</v>
      </c>
      <c r="AG234" s="44" t="s">
        <v>442</v>
      </c>
    </row>
    <row r="235" spans="1:33" ht="231.75" customHeight="1" x14ac:dyDescent="0.2">
      <c r="A235" s="89">
        <v>216</v>
      </c>
      <c r="B235" s="90"/>
      <c r="C235" s="91"/>
      <c r="D235" s="173" t="s">
        <v>443</v>
      </c>
      <c r="E235" s="174"/>
      <c r="F235" s="174"/>
      <c r="G235" s="175"/>
      <c r="H235" s="89">
        <v>14</v>
      </c>
      <c r="I235" s="90"/>
      <c r="J235" s="91"/>
      <c r="K235" s="173" t="s">
        <v>441</v>
      </c>
      <c r="L235" s="174"/>
      <c r="M235" s="174"/>
      <c r="N235" s="174"/>
      <c r="O235" s="175"/>
      <c r="P235" s="173" t="s">
        <v>444</v>
      </c>
      <c r="Q235" s="175"/>
      <c r="R235" s="1" t="s">
        <v>121</v>
      </c>
      <c r="S235" s="42" t="s">
        <v>39</v>
      </c>
      <c r="T235" s="89">
        <v>3</v>
      </c>
      <c r="U235" s="91"/>
      <c r="V235" s="106" t="s">
        <v>29</v>
      </c>
      <c r="W235" s="107"/>
      <c r="X235" s="108"/>
      <c r="Y235" s="89">
        <v>1</v>
      </c>
      <c r="Z235" s="91"/>
      <c r="AA235" s="28"/>
      <c r="AB235" s="28"/>
      <c r="AC235" s="28">
        <v>1</v>
      </c>
      <c r="AD235" s="35">
        <v>0.75</v>
      </c>
      <c r="AE235" s="35">
        <f t="shared" si="5"/>
        <v>0.75</v>
      </c>
      <c r="AF235" s="2">
        <v>0.75</v>
      </c>
      <c r="AG235" s="44" t="s">
        <v>442</v>
      </c>
    </row>
    <row r="236" spans="1:33" ht="196.5" customHeight="1" x14ac:dyDescent="0.2">
      <c r="A236" s="89">
        <v>217</v>
      </c>
      <c r="B236" s="90"/>
      <c r="C236" s="91"/>
      <c r="D236" s="173" t="s">
        <v>445</v>
      </c>
      <c r="E236" s="174"/>
      <c r="F236" s="174"/>
      <c r="G236" s="175"/>
      <c r="H236" s="89">
        <v>4</v>
      </c>
      <c r="I236" s="90"/>
      <c r="J236" s="91"/>
      <c r="K236" s="173" t="s">
        <v>446</v>
      </c>
      <c r="L236" s="174"/>
      <c r="M236" s="174"/>
      <c r="N236" s="174"/>
      <c r="O236" s="175"/>
      <c r="P236" s="173" t="s">
        <v>447</v>
      </c>
      <c r="Q236" s="175"/>
      <c r="R236" s="1" t="s">
        <v>121</v>
      </c>
      <c r="S236" s="42" t="s">
        <v>39</v>
      </c>
      <c r="T236" s="109">
        <v>7.2</v>
      </c>
      <c r="U236" s="110"/>
      <c r="V236" s="106" t="s">
        <v>29</v>
      </c>
      <c r="W236" s="107"/>
      <c r="X236" s="108"/>
      <c r="Y236" s="89">
        <v>3</v>
      </c>
      <c r="Z236" s="91"/>
      <c r="AA236" s="28"/>
      <c r="AB236" s="28"/>
      <c r="AC236" s="28">
        <v>3</v>
      </c>
      <c r="AD236" s="35">
        <v>0.75</v>
      </c>
      <c r="AE236" s="35">
        <f t="shared" si="5"/>
        <v>2.25</v>
      </c>
      <c r="AF236" s="2">
        <v>2.25</v>
      </c>
      <c r="AG236" s="44" t="s">
        <v>448</v>
      </c>
    </row>
    <row r="237" spans="1:33" ht="328.5" customHeight="1" x14ac:dyDescent="0.2">
      <c r="A237" s="89">
        <v>218</v>
      </c>
      <c r="B237" s="90"/>
      <c r="C237" s="91"/>
      <c r="D237" s="173" t="s">
        <v>449</v>
      </c>
      <c r="E237" s="174"/>
      <c r="F237" s="174"/>
      <c r="G237" s="175"/>
      <c r="H237" s="196">
        <v>22</v>
      </c>
      <c r="I237" s="197"/>
      <c r="J237" s="198"/>
      <c r="K237" s="173" t="s">
        <v>450</v>
      </c>
      <c r="L237" s="174"/>
      <c r="M237" s="174"/>
      <c r="N237" s="174"/>
      <c r="O237" s="175"/>
      <c r="P237" s="173" t="s">
        <v>451</v>
      </c>
      <c r="Q237" s="175"/>
      <c r="R237" s="1" t="s">
        <v>121</v>
      </c>
      <c r="S237" s="42" t="s">
        <v>39</v>
      </c>
      <c r="T237" s="109">
        <v>5</v>
      </c>
      <c r="U237" s="110"/>
      <c r="V237" s="106" t="s">
        <v>29</v>
      </c>
      <c r="W237" s="107"/>
      <c r="X237" s="108"/>
      <c r="Y237" s="89">
        <v>2</v>
      </c>
      <c r="Z237" s="91"/>
      <c r="AA237" s="28"/>
      <c r="AB237" s="28"/>
      <c r="AC237" s="28">
        <v>2</v>
      </c>
      <c r="AD237" s="35">
        <v>0.75</v>
      </c>
      <c r="AE237" s="35">
        <f t="shared" si="5"/>
        <v>1.5</v>
      </c>
      <c r="AF237" s="2">
        <v>1.5</v>
      </c>
      <c r="AG237" s="44" t="s">
        <v>452</v>
      </c>
    </row>
    <row r="238" spans="1:33" ht="144.75" customHeight="1" x14ac:dyDescent="0.2">
      <c r="A238" s="89">
        <v>219</v>
      </c>
      <c r="B238" s="90"/>
      <c r="C238" s="91"/>
      <c r="D238" s="173" t="s">
        <v>453</v>
      </c>
      <c r="E238" s="174"/>
      <c r="F238" s="174"/>
      <c r="G238" s="175"/>
      <c r="H238" s="196">
        <v>23</v>
      </c>
      <c r="I238" s="197"/>
      <c r="J238" s="198"/>
      <c r="K238" s="173" t="s">
        <v>454</v>
      </c>
      <c r="L238" s="174"/>
      <c r="M238" s="174"/>
      <c r="N238" s="174"/>
      <c r="O238" s="175"/>
      <c r="P238" s="173" t="s">
        <v>455</v>
      </c>
      <c r="Q238" s="175"/>
      <c r="R238" s="1" t="s">
        <v>121</v>
      </c>
      <c r="S238" s="42" t="s">
        <v>39</v>
      </c>
      <c r="T238" s="109">
        <v>3.6</v>
      </c>
      <c r="U238" s="110"/>
      <c r="V238" s="106" t="s">
        <v>29</v>
      </c>
      <c r="W238" s="107"/>
      <c r="X238" s="108"/>
      <c r="Y238" s="89">
        <v>3</v>
      </c>
      <c r="Z238" s="91"/>
      <c r="AA238" s="28"/>
      <c r="AB238" s="28"/>
      <c r="AC238" s="28">
        <v>3</v>
      </c>
      <c r="AD238" s="35">
        <v>0.75</v>
      </c>
      <c r="AE238" s="35">
        <f t="shared" si="5"/>
        <v>2.25</v>
      </c>
      <c r="AF238" s="2">
        <v>2.25</v>
      </c>
      <c r="AG238" s="44" t="s">
        <v>456</v>
      </c>
    </row>
    <row r="239" spans="1:33" ht="185.25" customHeight="1" x14ac:dyDescent="0.2">
      <c r="A239" s="89">
        <v>220</v>
      </c>
      <c r="B239" s="90"/>
      <c r="C239" s="91"/>
      <c r="D239" s="173" t="s">
        <v>457</v>
      </c>
      <c r="E239" s="174"/>
      <c r="F239" s="174"/>
      <c r="G239" s="175"/>
      <c r="H239" s="89">
        <v>4</v>
      </c>
      <c r="I239" s="90"/>
      <c r="J239" s="91"/>
      <c r="K239" s="173" t="s">
        <v>458</v>
      </c>
      <c r="L239" s="174"/>
      <c r="M239" s="174"/>
      <c r="N239" s="174"/>
      <c r="O239" s="175"/>
      <c r="P239" s="173" t="s">
        <v>459</v>
      </c>
      <c r="Q239" s="175"/>
      <c r="R239" s="1" t="s">
        <v>121</v>
      </c>
      <c r="S239" s="42" t="s">
        <v>39</v>
      </c>
      <c r="T239" s="181">
        <v>4.54</v>
      </c>
      <c r="U239" s="182"/>
      <c r="V239" s="106" t="s">
        <v>29</v>
      </c>
      <c r="W239" s="107"/>
      <c r="X239" s="108"/>
      <c r="Y239" s="89">
        <v>2</v>
      </c>
      <c r="Z239" s="91"/>
      <c r="AA239" s="28"/>
      <c r="AB239" s="28"/>
      <c r="AC239" s="28">
        <v>2</v>
      </c>
      <c r="AD239" s="35">
        <v>0.75</v>
      </c>
      <c r="AE239" s="35">
        <f t="shared" si="5"/>
        <v>1.5</v>
      </c>
      <c r="AF239" s="2">
        <v>1.5</v>
      </c>
      <c r="AG239" s="44" t="s">
        <v>460</v>
      </c>
    </row>
    <row r="240" spans="1:33" ht="210.75" customHeight="1" x14ac:dyDescent="0.2">
      <c r="A240" s="89">
        <v>221</v>
      </c>
      <c r="B240" s="90"/>
      <c r="C240" s="91"/>
      <c r="D240" s="173" t="s">
        <v>461</v>
      </c>
      <c r="E240" s="174"/>
      <c r="F240" s="174"/>
      <c r="G240" s="175"/>
      <c r="H240" s="89">
        <v>13</v>
      </c>
      <c r="I240" s="90"/>
      <c r="J240" s="91"/>
      <c r="K240" s="173" t="s">
        <v>462</v>
      </c>
      <c r="L240" s="174"/>
      <c r="M240" s="174"/>
      <c r="N240" s="174"/>
      <c r="O240" s="175"/>
      <c r="P240" s="101" t="s">
        <v>7</v>
      </c>
      <c r="Q240" s="100"/>
      <c r="R240" s="1" t="s">
        <v>313</v>
      </c>
      <c r="S240" s="42" t="s">
        <v>39</v>
      </c>
      <c r="T240" s="89">
        <v>15</v>
      </c>
      <c r="U240" s="91"/>
      <c r="V240" s="106" t="s">
        <v>29</v>
      </c>
      <c r="W240" s="107"/>
      <c r="X240" s="108"/>
      <c r="Y240" s="89">
        <v>3</v>
      </c>
      <c r="Z240" s="91"/>
      <c r="AA240" s="28"/>
      <c r="AB240" s="28"/>
      <c r="AC240" s="28">
        <v>3</v>
      </c>
      <c r="AD240" s="35">
        <v>1.5</v>
      </c>
      <c r="AE240" s="35">
        <f t="shared" si="5"/>
        <v>4.5</v>
      </c>
      <c r="AF240" s="2">
        <v>4.5</v>
      </c>
      <c r="AG240" s="44" t="s">
        <v>463</v>
      </c>
    </row>
    <row r="241" spans="1:33" ht="204.75" customHeight="1" x14ac:dyDescent="0.2">
      <c r="A241" s="89">
        <v>222</v>
      </c>
      <c r="B241" s="90"/>
      <c r="C241" s="91"/>
      <c r="D241" s="173" t="s">
        <v>464</v>
      </c>
      <c r="E241" s="174"/>
      <c r="F241" s="174"/>
      <c r="G241" s="175"/>
      <c r="H241" s="89">
        <v>5</v>
      </c>
      <c r="I241" s="90"/>
      <c r="J241" s="91"/>
      <c r="K241" s="173" t="s">
        <v>326</v>
      </c>
      <c r="L241" s="174"/>
      <c r="M241" s="174"/>
      <c r="N241" s="174"/>
      <c r="O241" s="175"/>
      <c r="P241" s="173" t="s">
        <v>465</v>
      </c>
      <c r="Q241" s="175"/>
      <c r="R241" s="1" t="s">
        <v>313</v>
      </c>
      <c r="S241" s="42" t="s">
        <v>39</v>
      </c>
      <c r="T241" s="109">
        <v>12.4</v>
      </c>
      <c r="U241" s="110"/>
      <c r="V241" s="106" t="s">
        <v>29</v>
      </c>
      <c r="W241" s="107"/>
      <c r="X241" s="108"/>
      <c r="Y241" s="89">
        <v>3</v>
      </c>
      <c r="Z241" s="91"/>
      <c r="AA241" s="28"/>
      <c r="AB241" s="28"/>
      <c r="AC241" s="28">
        <v>3</v>
      </c>
      <c r="AD241" s="35">
        <v>0.75</v>
      </c>
      <c r="AE241" s="35">
        <f t="shared" si="5"/>
        <v>2.25</v>
      </c>
      <c r="AF241" s="2">
        <v>2.25</v>
      </c>
      <c r="AG241" s="45" t="s">
        <v>466</v>
      </c>
    </row>
    <row r="242" spans="1:33" ht="51" customHeight="1" x14ac:dyDescent="0.2">
      <c r="A242" s="89">
        <v>223</v>
      </c>
      <c r="B242" s="90"/>
      <c r="C242" s="91"/>
      <c r="D242" s="173" t="s">
        <v>467</v>
      </c>
      <c r="E242" s="174"/>
      <c r="F242" s="174"/>
      <c r="G242" s="175"/>
      <c r="H242" s="199" t="s">
        <v>468</v>
      </c>
      <c r="I242" s="200"/>
      <c r="J242" s="201"/>
      <c r="K242" s="101" t="s">
        <v>15</v>
      </c>
      <c r="L242" s="99"/>
      <c r="M242" s="99"/>
      <c r="N242" s="99"/>
      <c r="O242" s="100"/>
      <c r="P242" s="101" t="s">
        <v>977</v>
      </c>
      <c r="Q242" s="100"/>
      <c r="R242" s="1" t="s">
        <v>121</v>
      </c>
      <c r="S242" s="42" t="s">
        <v>39</v>
      </c>
      <c r="T242" s="181">
        <v>11.25</v>
      </c>
      <c r="U242" s="182"/>
      <c r="V242" s="106" t="s">
        <v>29</v>
      </c>
      <c r="W242" s="107"/>
      <c r="X242" s="108"/>
      <c r="Y242" s="89">
        <v>2</v>
      </c>
      <c r="Z242" s="91"/>
      <c r="AA242" s="28"/>
      <c r="AB242" s="28"/>
      <c r="AC242" s="28">
        <v>2</v>
      </c>
      <c r="AD242" s="35">
        <v>0.75</v>
      </c>
      <c r="AE242" s="35">
        <f t="shared" si="5"/>
        <v>1.5</v>
      </c>
      <c r="AF242" s="2">
        <v>1.5</v>
      </c>
      <c r="AG242" s="44" t="s">
        <v>30</v>
      </c>
    </row>
    <row r="243" spans="1:33" ht="135.75" customHeight="1" x14ac:dyDescent="0.2">
      <c r="A243" s="89">
        <v>224</v>
      </c>
      <c r="B243" s="90"/>
      <c r="C243" s="91"/>
      <c r="D243" s="173" t="s">
        <v>469</v>
      </c>
      <c r="E243" s="174"/>
      <c r="F243" s="174"/>
      <c r="G243" s="175"/>
      <c r="H243" s="106" t="s">
        <v>470</v>
      </c>
      <c r="I243" s="107"/>
      <c r="J243" s="108"/>
      <c r="K243" s="173" t="s">
        <v>471</v>
      </c>
      <c r="L243" s="174"/>
      <c r="M243" s="174"/>
      <c r="N243" s="174"/>
      <c r="O243" s="175"/>
      <c r="P243" s="101" t="s">
        <v>472</v>
      </c>
      <c r="Q243" s="100"/>
      <c r="R243" s="1" t="s">
        <v>121</v>
      </c>
      <c r="S243" s="42" t="s">
        <v>39</v>
      </c>
      <c r="T243" s="89">
        <v>13</v>
      </c>
      <c r="U243" s="91"/>
      <c r="V243" s="106" t="s">
        <v>29</v>
      </c>
      <c r="W243" s="107"/>
      <c r="X243" s="108"/>
      <c r="Y243" s="89">
        <v>5</v>
      </c>
      <c r="Z243" s="91"/>
      <c r="AA243" s="28"/>
      <c r="AB243" s="28"/>
      <c r="AC243" s="28">
        <v>5</v>
      </c>
      <c r="AD243" s="35">
        <v>1.5</v>
      </c>
      <c r="AE243" s="35">
        <f t="shared" si="5"/>
        <v>7.5</v>
      </c>
      <c r="AF243" s="2">
        <v>7.5</v>
      </c>
      <c r="AG243" s="44" t="s">
        <v>473</v>
      </c>
    </row>
    <row r="244" spans="1:33" ht="249" customHeight="1" x14ac:dyDescent="0.2">
      <c r="A244" s="89">
        <v>225</v>
      </c>
      <c r="B244" s="90"/>
      <c r="C244" s="91"/>
      <c r="D244" s="173" t="s">
        <v>474</v>
      </c>
      <c r="E244" s="174"/>
      <c r="F244" s="174"/>
      <c r="G244" s="175"/>
      <c r="H244" s="106" t="s">
        <v>350</v>
      </c>
      <c r="I244" s="107"/>
      <c r="J244" s="108"/>
      <c r="K244" s="101" t="s">
        <v>475</v>
      </c>
      <c r="L244" s="99"/>
      <c r="M244" s="99"/>
      <c r="N244" s="99"/>
      <c r="O244" s="100"/>
      <c r="P244" s="101" t="s">
        <v>476</v>
      </c>
      <c r="Q244" s="100"/>
      <c r="R244" s="1" t="s">
        <v>121</v>
      </c>
      <c r="S244" s="42" t="s">
        <v>39</v>
      </c>
      <c r="T244" s="181">
        <v>3.36</v>
      </c>
      <c r="U244" s="182"/>
      <c r="V244" s="106" t="s">
        <v>29</v>
      </c>
      <c r="W244" s="107"/>
      <c r="X244" s="108"/>
      <c r="Y244" s="89">
        <v>2</v>
      </c>
      <c r="Z244" s="91"/>
      <c r="AA244" s="28"/>
      <c r="AB244" s="28"/>
      <c r="AC244" s="28">
        <v>2</v>
      </c>
      <c r="AD244" s="35">
        <v>0.75</v>
      </c>
      <c r="AE244" s="35">
        <f t="shared" si="5"/>
        <v>1.5</v>
      </c>
      <c r="AF244" s="2">
        <v>1.5</v>
      </c>
      <c r="AG244" s="44" t="s">
        <v>477</v>
      </c>
    </row>
    <row r="245" spans="1:33" ht="137.25" customHeight="1" x14ac:dyDescent="0.2">
      <c r="A245" s="89">
        <v>226</v>
      </c>
      <c r="B245" s="90"/>
      <c r="C245" s="91"/>
      <c r="D245" s="173" t="s">
        <v>478</v>
      </c>
      <c r="E245" s="174"/>
      <c r="F245" s="174"/>
      <c r="G245" s="175"/>
      <c r="H245" s="89">
        <v>5</v>
      </c>
      <c r="I245" s="90"/>
      <c r="J245" s="91"/>
      <c r="K245" s="101" t="s">
        <v>479</v>
      </c>
      <c r="L245" s="99"/>
      <c r="M245" s="99"/>
      <c r="N245" s="99"/>
      <c r="O245" s="100"/>
      <c r="P245" s="101" t="s">
        <v>480</v>
      </c>
      <c r="Q245" s="100"/>
      <c r="R245" s="1" t="s">
        <v>313</v>
      </c>
      <c r="S245" s="42" t="s">
        <v>39</v>
      </c>
      <c r="T245" s="89">
        <v>10</v>
      </c>
      <c r="U245" s="91"/>
      <c r="V245" s="106" t="s">
        <v>29</v>
      </c>
      <c r="W245" s="107"/>
      <c r="X245" s="108"/>
      <c r="Y245" s="89">
        <v>2</v>
      </c>
      <c r="Z245" s="91"/>
      <c r="AA245" s="28"/>
      <c r="AB245" s="28"/>
      <c r="AC245" s="28">
        <v>2</v>
      </c>
      <c r="AD245" s="35">
        <v>0.75</v>
      </c>
      <c r="AE245" s="35">
        <f t="shared" si="5"/>
        <v>1.5</v>
      </c>
      <c r="AF245" s="2">
        <v>1.5</v>
      </c>
      <c r="AG245" s="45" t="s">
        <v>481</v>
      </c>
    </row>
    <row r="246" spans="1:33" ht="92.25" customHeight="1" x14ac:dyDescent="0.2">
      <c r="A246" s="89">
        <v>227</v>
      </c>
      <c r="B246" s="90"/>
      <c r="C246" s="91"/>
      <c r="D246" s="173" t="s">
        <v>482</v>
      </c>
      <c r="E246" s="174"/>
      <c r="F246" s="174"/>
      <c r="G246" s="175"/>
      <c r="H246" s="196">
        <v>30</v>
      </c>
      <c r="I246" s="197"/>
      <c r="J246" s="198"/>
      <c r="K246" s="173" t="s">
        <v>483</v>
      </c>
      <c r="L246" s="174"/>
      <c r="M246" s="174"/>
      <c r="N246" s="174"/>
      <c r="O246" s="175"/>
      <c r="P246" s="173" t="s">
        <v>484</v>
      </c>
      <c r="Q246" s="175"/>
      <c r="R246" s="1" t="s">
        <v>121</v>
      </c>
      <c r="S246" s="42" t="s">
        <v>39</v>
      </c>
      <c r="T246" s="89">
        <v>20</v>
      </c>
      <c r="U246" s="91"/>
      <c r="V246" s="106" t="s">
        <v>29</v>
      </c>
      <c r="W246" s="107"/>
      <c r="X246" s="108"/>
      <c r="Y246" s="89">
        <v>2</v>
      </c>
      <c r="Z246" s="91"/>
      <c r="AA246" s="28"/>
      <c r="AB246" s="28"/>
      <c r="AC246" s="28">
        <v>2</v>
      </c>
      <c r="AD246" s="35">
        <v>0.75</v>
      </c>
      <c r="AE246" s="35">
        <f t="shared" si="5"/>
        <v>1.5</v>
      </c>
      <c r="AF246" s="2">
        <v>1.5</v>
      </c>
      <c r="AG246" s="44" t="s">
        <v>485</v>
      </c>
    </row>
    <row r="247" spans="1:33" ht="108" customHeight="1" x14ac:dyDescent="0.2">
      <c r="A247" s="89">
        <v>228</v>
      </c>
      <c r="B247" s="90"/>
      <c r="C247" s="91"/>
      <c r="D247" s="173" t="s">
        <v>486</v>
      </c>
      <c r="E247" s="174"/>
      <c r="F247" s="174"/>
      <c r="G247" s="175"/>
      <c r="H247" s="196">
        <v>33</v>
      </c>
      <c r="I247" s="197"/>
      <c r="J247" s="198"/>
      <c r="K247" s="101" t="s">
        <v>487</v>
      </c>
      <c r="L247" s="99"/>
      <c r="M247" s="99"/>
      <c r="N247" s="99"/>
      <c r="O247" s="100"/>
      <c r="P247" s="101" t="s">
        <v>488</v>
      </c>
      <c r="Q247" s="100"/>
      <c r="R247" s="1" t="s">
        <v>121</v>
      </c>
      <c r="S247" s="42" t="s">
        <v>39</v>
      </c>
      <c r="T247" s="89">
        <v>15</v>
      </c>
      <c r="U247" s="91"/>
      <c r="V247" s="106" t="s">
        <v>29</v>
      </c>
      <c r="W247" s="107"/>
      <c r="X247" s="108"/>
      <c r="Y247" s="89">
        <v>4</v>
      </c>
      <c r="Z247" s="91"/>
      <c r="AA247" s="28"/>
      <c r="AB247" s="28"/>
      <c r="AC247" s="28">
        <v>4</v>
      </c>
      <c r="AD247" s="35">
        <v>0.75</v>
      </c>
      <c r="AE247" s="35">
        <f t="shared" si="5"/>
        <v>3</v>
      </c>
      <c r="AF247" s="2">
        <v>3</v>
      </c>
      <c r="AG247" s="44" t="s">
        <v>489</v>
      </c>
    </row>
    <row r="248" spans="1:33" ht="132" customHeight="1" x14ac:dyDescent="0.2">
      <c r="A248" s="89">
        <v>229</v>
      </c>
      <c r="B248" s="90"/>
      <c r="C248" s="91"/>
      <c r="D248" s="173" t="s">
        <v>490</v>
      </c>
      <c r="E248" s="174"/>
      <c r="F248" s="174"/>
      <c r="G248" s="175"/>
      <c r="H248" s="193" t="s">
        <v>52</v>
      </c>
      <c r="I248" s="194"/>
      <c r="J248" s="195"/>
      <c r="K248" s="101" t="s">
        <v>8</v>
      </c>
      <c r="L248" s="99"/>
      <c r="M248" s="99"/>
      <c r="N248" s="99"/>
      <c r="O248" s="100"/>
      <c r="P248" s="101" t="s">
        <v>9</v>
      </c>
      <c r="Q248" s="100"/>
      <c r="R248" s="1" t="s">
        <v>121</v>
      </c>
      <c r="S248" s="42" t="s">
        <v>39</v>
      </c>
      <c r="T248" s="89">
        <v>2</v>
      </c>
      <c r="U248" s="91"/>
      <c r="V248" s="106" t="s">
        <v>40</v>
      </c>
      <c r="W248" s="107"/>
      <c r="X248" s="108"/>
      <c r="Y248" s="89">
        <v>1</v>
      </c>
      <c r="Z248" s="91"/>
      <c r="AA248" s="28"/>
      <c r="AB248" s="28"/>
      <c r="AC248" s="28">
        <v>1</v>
      </c>
      <c r="AD248" s="35">
        <v>0.75</v>
      </c>
      <c r="AE248" s="35">
        <f t="shared" si="5"/>
        <v>0.75</v>
      </c>
      <c r="AF248" s="2">
        <v>0.75</v>
      </c>
      <c r="AG248" s="44" t="s">
        <v>339</v>
      </c>
    </row>
    <row r="249" spans="1:33" ht="132.75" customHeight="1" x14ac:dyDescent="0.2">
      <c r="A249" s="89">
        <v>230</v>
      </c>
      <c r="B249" s="90"/>
      <c r="C249" s="91"/>
      <c r="D249" s="173" t="s">
        <v>491</v>
      </c>
      <c r="E249" s="174"/>
      <c r="F249" s="174"/>
      <c r="G249" s="175"/>
      <c r="H249" s="193" t="s">
        <v>211</v>
      </c>
      <c r="I249" s="194"/>
      <c r="J249" s="195"/>
      <c r="K249" s="101" t="s">
        <v>8</v>
      </c>
      <c r="L249" s="99"/>
      <c r="M249" s="99"/>
      <c r="N249" s="99"/>
      <c r="O249" s="100"/>
      <c r="P249" s="101" t="s">
        <v>9</v>
      </c>
      <c r="Q249" s="100"/>
      <c r="R249" s="1" t="s">
        <v>492</v>
      </c>
      <c r="S249" s="42" t="s">
        <v>39</v>
      </c>
      <c r="T249" s="89">
        <v>2</v>
      </c>
      <c r="U249" s="91"/>
      <c r="V249" s="106" t="s">
        <v>40</v>
      </c>
      <c r="W249" s="107"/>
      <c r="X249" s="108"/>
      <c r="Y249" s="89">
        <v>2</v>
      </c>
      <c r="Z249" s="91"/>
      <c r="AA249" s="28"/>
      <c r="AB249" s="28"/>
      <c r="AC249" s="28">
        <v>2</v>
      </c>
      <c r="AD249" s="35">
        <v>0.75</v>
      </c>
      <c r="AE249" s="35">
        <f t="shared" si="5"/>
        <v>1.5</v>
      </c>
      <c r="AF249" s="2">
        <v>1.5</v>
      </c>
      <c r="AG249" s="44" t="s">
        <v>339</v>
      </c>
    </row>
    <row r="250" spans="1:33" ht="82.5" customHeight="1" x14ac:dyDescent="0.2">
      <c r="A250" s="89">
        <v>231</v>
      </c>
      <c r="B250" s="90"/>
      <c r="C250" s="91"/>
      <c r="D250" s="173" t="s">
        <v>493</v>
      </c>
      <c r="E250" s="174"/>
      <c r="F250" s="174"/>
      <c r="G250" s="175"/>
      <c r="H250" s="89">
        <v>26</v>
      </c>
      <c r="I250" s="90"/>
      <c r="J250" s="91"/>
      <c r="K250" s="101" t="s">
        <v>494</v>
      </c>
      <c r="L250" s="99"/>
      <c r="M250" s="99"/>
      <c r="N250" s="99"/>
      <c r="O250" s="100"/>
      <c r="P250" s="101" t="s">
        <v>495</v>
      </c>
      <c r="Q250" s="100"/>
      <c r="R250" s="1" t="s">
        <v>492</v>
      </c>
      <c r="S250" s="42" t="s">
        <v>39</v>
      </c>
      <c r="T250" s="89">
        <v>2</v>
      </c>
      <c r="U250" s="91"/>
      <c r="V250" s="106" t="s">
        <v>29</v>
      </c>
      <c r="W250" s="107"/>
      <c r="X250" s="108"/>
      <c r="Y250" s="89">
        <v>2</v>
      </c>
      <c r="Z250" s="91"/>
      <c r="AA250" s="28"/>
      <c r="AB250" s="28"/>
      <c r="AC250" s="28">
        <v>2</v>
      </c>
      <c r="AD250" s="35">
        <v>0.75</v>
      </c>
      <c r="AE250" s="35">
        <f t="shared" si="5"/>
        <v>1.5</v>
      </c>
      <c r="AF250" s="2">
        <v>1.5</v>
      </c>
      <c r="AG250" s="45" t="s">
        <v>496</v>
      </c>
    </row>
    <row r="251" spans="1:33" ht="132.75" customHeight="1" x14ac:dyDescent="0.2">
      <c r="A251" s="89">
        <v>232</v>
      </c>
      <c r="B251" s="90"/>
      <c r="C251" s="91"/>
      <c r="D251" s="173" t="s">
        <v>497</v>
      </c>
      <c r="E251" s="174"/>
      <c r="F251" s="174"/>
      <c r="G251" s="175"/>
      <c r="H251" s="89">
        <v>5</v>
      </c>
      <c r="I251" s="90"/>
      <c r="J251" s="91"/>
      <c r="K251" s="101" t="s">
        <v>8</v>
      </c>
      <c r="L251" s="99"/>
      <c r="M251" s="99"/>
      <c r="N251" s="99"/>
      <c r="O251" s="100"/>
      <c r="P251" s="101" t="s">
        <v>9</v>
      </c>
      <c r="Q251" s="100"/>
      <c r="R251" s="1" t="s">
        <v>492</v>
      </c>
      <c r="S251" s="42" t="s">
        <v>39</v>
      </c>
      <c r="T251" s="89">
        <v>2</v>
      </c>
      <c r="U251" s="91"/>
      <c r="V251" s="106" t="s">
        <v>40</v>
      </c>
      <c r="W251" s="107"/>
      <c r="X251" s="108"/>
      <c r="Y251" s="89">
        <v>1</v>
      </c>
      <c r="Z251" s="91"/>
      <c r="AA251" s="28"/>
      <c r="AB251" s="28"/>
      <c r="AC251" s="28">
        <v>1</v>
      </c>
      <c r="AD251" s="35">
        <v>0.75</v>
      </c>
      <c r="AE251" s="35">
        <f t="shared" si="5"/>
        <v>0.75</v>
      </c>
      <c r="AF251" s="2">
        <v>0.75</v>
      </c>
      <c r="AG251" s="44" t="s">
        <v>339</v>
      </c>
    </row>
    <row r="252" spans="1:33" ht="80.25" customHeight="1" x14ac:dyDescent="0.2">
      <c r="A252" s="89">
        <v>233</v>
      </c>
      <c r="B252" s="90"/>
      <c r="C252" s="91"/>
      <c r="D252" s="173" t="s">
        <v>498</v>
      </c>
      <c r="E252" s="174"/>
      <c r="F252" s="174"/>
      <c r="G252" s="175"/>
      <c r="H252" s="89">
        <v>51</v>
      </c>
      <c r="I252" s="90"/>
      <c r="J252" s="91"/>
      <c r="K252" s="101" t="s">
        <v>499</v>
      </c>
      <c r="L252" s="99"/>
      <c r="M252" s="99"/>
      <c r="N252" s="99"/>
      <c r="O252" s="100"/>
      <c r="P252" s="101" t="s">
        <v>495</v>
      </c>
      <c r="Q252" s="100"/>
      <c r="R252" s="1" t="s">
        <v>492</v>
      </c>
      <c r="S252" s="42" t="s">
        <v>39</v>
      </c>
      <c r="T252" s="89">
        <v>2</v>
      </c>
      <c r="U252" s="91"/>
      <c r="V252" s="106" t="s">
        <v>29</v>
      </c>
      <c r="W252" s="107"/>
      <c r="X252" s="108"/>
      <c r="Y252" s="89">
        <v>1</v>
      </c>
      <c r="Z252" s="91"/>
      <c r="AA252" s="28"/>
      <c r="AB252" s="28"/>
      <c r="AC252" s="28">
        <v>1</v>
      </c>
      <c r="AD252" s="35">
        <v>0.75</v>
      </c>
      <c r="AE252" s="35">
        <f t="shared" si="5"/>
        <v>0.75</v>
      </c>
      <c r="AF252" s="2">
        <v>0.75</v>
      </c>
      <c r="AG252" s="45" t="s">
        <v>500</v>
      </c>
    </row>
    <row r="253" spans="1:33" ht="133.5" customHeight="1" x14ac:dyDescent="0.2">
      <c r="A253" s="89">
        <v>234</v>
      </c>
      <c r="B253" s="90"/>
      <c r="C253" s="91"/>
      <c r="D253" s="173" t="s">
        <v>501</v>
      </c>
      <c r="E253" s="174"/>
      <c r="F253" s="174"/>
      <c r="G253" s="175"/>
      <c r="H253" s="89">
        <v>17</v>
      </c>
      <c r="I253" s="90"/>
      <c r="J253" s="91"/>
      <c r="K253" s="101" t="s">
        <v>8</v>
      </c>
      <c r="L253" s="99"/>
      <c r="M253" s="99"/>
      <c r="N253" s="99"/>
      <c r="O253" s="100"/>
      <c r="P253" s="101" t="s">
        <v>9</v>
      </c>
      <c r="Q253" s="100"/>
      <c r="R253" s="1" t="s">
        <v>492</v>
      </c>
      <c r="S253" s="42" t="s">
        <v>39</v>
      </c>
      <c r="T253" s="89">
        <v>2</v>
      </c>
      <c r="U253" s="91"/>
      <c r="V253" s="106" t="s">
        <v>40</v>
      </c>
      <c r="W253" s="107"/>
      <c r="X253" s="108"/>
      <c r="Y253" s="89">
        <v>1</v>
      </c>
      <c r="Z253" s="91"/>
      <c r="AA253" s="28"/>
      <c r="AB253" s="28"/>
      <c r="AC253" s="28">
        <v>1</v>
      </c>
      <c r="AD253" s="35">
        <v>0.75</v>
      </c>
      <c r="AE253" s="35">
        <f t="shared" si="5"/>
        <v>0.75</v>
      </c>
      <c r="AF253" s="2">
        <v>0.75</v>
      </c>
      <c r="AG253" s="44" t="s">
        <v>339</v>
      </c>
    </row>
    <row r="254" spans="1:33" ht="131.25" customHeight="1" x14ac:dyDescent="0.2">
      <c r="A254" s="89">
        <v>235</v>
      </c>
      <c r="B254" s="90"/>
      <c r="C254" s="91"/>
      <c r="D254" s="173" t="s">
        <v>502</v>
      </c>
      <c r="E254" s="174"/>
      <c r="F254" s="174"/>
      <c r="G254" s="175"/>
      <c r="H254" s="89">
        <v>7</v>
      </c>
      <c r="I254" s="90"/>
      <c r="J254" s="91"/>
      <c r="K254" s="101" t="s">
        <v>8</v>
      </c>
      <c r="L254" s="99"/>
      <c r="M254" s="99"/>
      <c r="N254" s="99"/>
      <c r="O254" s="100"/>
      <c r="P254" s="101" t="s">
        <v>9</v>
      </c>
      <c r="Q254" s="100"/>
      <c r="R254" s="1" t="s">
        <v>492</v>
      </c>
      <c r="S254" s="42" t="s">
        <v>39</v>
      </c>
      <c r="T254" s="89">
        <v>2</v>
      </c>
      <c r="U254" s="91"/>
      <c r="V254" s="106" t="s">
        <v>40</v>
      </c>
      <c r="W254" s="107"/>
      <c r="X254" s="108"/>
      <c r="Y254" s="89">
        <v>1</v>
      </c>
      <c r="Z254" s="91"/>
      <c r="AA254" s="28"/>
      <c r="AB254" s="28"/>
      <c r="AC254" s="28">
        <v>1</v>
      </c>
      <c r="AD254" s="35">
        <v>0.75</v>
      </c>
      <c r="AE254" s="35">
        <f t="shared" si="5"/>
        <v>0.75</v>
      </c>
      <c r="AF254" s="2">
        <v>0.75</v>
      </c>
      <c r="AG254" s="45" t="s">
        <v>503</v>
      </c>
    </row>
    <row r="255" spans="1:33" ht="106.5" customHeight="1" x14ac:dyDescent="0.2">
      <c r="A255" s="89">
        <v>236</v>
      </c>
      <c r="B255" s="90"/>
      <c r="C255" s="91"/>
      <c r="D255" s="173" t="s">
        <v>504</v>
      </c>
      <c r="E255" s="174"/>
      <c r="F255" s="174"/>
      <c r="G255" s="175"/>
      <c r="H255" s="89">
        <v>59</v>
      </c>
      <c r="I255" s="90"/>
      <c r="J255" s="91"/>
      <c r="K255" s="101" t="s">
        <v>324</v>
      </c>
      <c r="L255" s="99"/>
      <c r="M255" s="99"/>
      <c r="N255" s="99"/>
      <c r="O255" s="100"/>
      <c r="P255" s="101" t="s">
        <v>505</v>
      </c>
      <c r="Q255" s="100"/>
      <c r="R255" s="1" t="s">
        <v>121</v>
      </c>
      <c r="S255" s="42" t="s">
        <v>39</v>
      </c>
      <c r="T255" s="89">
        <v>6</v>
      </c>
      <c r="U255" s="91"/>
      <c r="V255" s="106" t="s">
        <v>29</v>
      </c>
      <c r="W255" s="107"/>
      <c r="X255" s="108"/>
      <c r="Y255" s="89">
        <v>1</v>
      </c>
      <c r="Z255" s="91"/>
      <c r="AA255" s="28"/>
      <c r="AB255" s="28"/>
      <c r="AC255" s="28">
        <v>1</v>
      </c>
      <c r="AD255" s="35">
        <v>0.75</v>
      </c>
      <c r="AE255" s="35">
        <f t="shared" si="5"/>
        <v>0.75</v>
      </c>
      <c r="AF255" s="2">
        <v>0.75</v>
      </c>
      <c r="AG255" s="44" t="s">
        <v>506</v>
      </c>
    </row>
    <row r="256" spans="1:33" ht="136.5" customHeight="1" x14ac:dyDescent="0.2">
      <c r="A256" s="89">
        <v>237</v>
      </c>
      <c r="B256" s="90"/>
      <c r="C256" s="91"/>
      <c r="D256" s="173" t="s">
        <v>507</v>
      </c>
      <c r="E256" s="174"/>
      <c r="F256" s="174"/>
      <c r="G256" s="175"/>
      <c r="H256" s="106" t="s">
        <v>508</v>
      </c>
      <c r="I256" s="107"/>
      <c r="J256" s="108"/>
      <c r="K256" s="173" t="s">
        <v>509</v>
      </c>
      <c r="L256" s="174"/>
      <c r="M256" s="174"/>
      <c r="N256" s="174"/>
      <c r="O256" s="175"/>
      <c r="P256" s="101" t="s">
        <v>510</v>
      </c>
      <c r="Q256" s="100"/>
      <c r="R256" s="1" t="s">
        <v>121</v>
      </c>
      <c r="S256" s="42" t="s">
        <v>39</v>
      </c>
      <c r="T256" s="89">
        <v>3</v>
      </c>
      <c r="U256" s="91"/>
      <c r="V256" s="106" t="s">
        <v>29</v>
      </c>
      <c r="W256" s="107"/>
      <c r="X256" s="108"/>
      <c r="Y256" s="89">
        <v>1</v>
      </c>
      <c r="Z256" s="91"/>
      <c r="AA256" s="28"/>
      <c r="AB256" s="28"/>
      <c r="AC256" s="28">
        <v>1</v>
      </c>
      <c r="AD256" s="35">
        <v>0.75</v>
      </c>
      <c r="AE256" s="35">
        <f t="shared" si="5"/>
        <v>0.75</v>
      </c>
      <c r="AF256" s="2">
        <v>0.75</v>
      </c>
      <c r="AG256" s="45" t="s">
        <v>511</v>
      </c>
    </row>
    <row r="257" spans="1:33" ht="159" customHeight="1" x14ac:dyDescent="0.2">
      <c r="A257" s="89">
        <v>238</v>
      </c>
      <c r="B257" s="90"/>
      <c r="C257" s="91"/>
      <c r="D257" s="173" t="s">
        <v>512</v>
      </c>
      <c r="E257" s="174"/>
      <c r="F257" s="174"/>
      <c r="G257" s="175"/>
      <c r="H257" s="89">
        <v>6</v>
      </c>
      <c r="I257" s="90"/>
      <c r="J257" s="91"/>
      <c r="K257" s="173" t="s">
        <v>513</v>
      </c>
      <c r="L257" s="174"/>
      <c r="M257" s="174"/>
      <c r="N257" s="174"/>
      <c r="O257" s="175"/>
      <c r="P257" s="173" t="s">
        <v>514</v>
      </c>
      <c r="Q257" s="175"/>
      <c r="R257" s="1" t="s">
        <v>121</v>
      </c>
      <c r="S257" s="42" t="s">
        <v>39</v>
      </c>
      <c r="T257" s="89">
        <v>10</v>
      </c>
      <c r="U257" s="91"/>
      <c r="V257" s="106" t="s">
        <v>29</v>
      </c>
      <c r="W257" s="107"/>
      <c r="X257" s="108"/>
      <c r="Y257" s="89">
        <v>2</v>
      </c>
      <c r="Z257" s="91"/>
      <c r="AA257" s="28"/>
      <c r="AB257" s="28"/>
      <c r="AC257" s="28">
        <v>2</v>
      </c>
      <c r="AD257" s="35">
        <v>0.75</v>
      </c>
      <c r="AE257" s="35">
        <f t="shared" si="5"/>
        <v>1.5</v>
      </c>
      <c r="AF257" s="2">
        <v>1.5</v>
      </c>
      <c r="AG257" s="44" t="s">
        <v>515</v>
      </c>
    </row>
    <row r="258" spans="1:33" ht="211.5" customHeight="1" x14ac:dyDescent="0.2">
      <c r="A258" s="89">
        <v>239</v>
      </c>
      <c r="B258" s="90"/>
      <c r="C258" s="91"/>
      <c r="D258" s="173" t="s">
        <v>516</v>
      </c>
      <c r="E258" s="174"/>
      <c r="F258" s="174"/>
      <c r="G258" s="175"/>
      <c r="H258" s="89">
        <v>23</v>
      </c>
      <c r="I258" s="90"/>
      <c r="J258" s="91"/>
      <c r="K258" s="173" t="s">
        <v>517</v>
      </c>
      <c r="L258" s="174"/>
      <c r="M258" s="174"/>
      <c r="N258" s="174"/>
      <c r="O258" s="175"/>
      <c r="P258" s="101" t="s">
        <v>518</v>
      </c>
      <c r="Q258" s="100"/>
      <c r="R258" s="1" t="s">
        <v>121</v>
      </c>
      <c r="S258" s="42" t="s">
        <v>39</v>
      </c>
      <c r="T258" s="181">
        <v>7.68</v>
      </c>
      <c r="U258" s="182"/>
      <c r="V258" s="106" t="s">
        <v>29</v>
      </c>
      <c r="W258" s="107"/>
      <c r="X258" s="108"/>
      <c r="Y258" s="89">
        <v>4</v>
      </c>
      <c r="Z258" s="91"/>
      <c r="AA258" s="28"/>
      <c r="AB258" s="28"/>
      <c r="AC258" s="28">
        <v>4</v>
      </c>
      <c r="AD258" s="35">
        <v>0.75</v>
      </c>
      <c r="AE258" s="35">
        <f t="shared" ref="AE258:AE320" si="6">AD258*AC258</f>
        <v>3</v>
      </c>
      <c r="AF258" s="2">
        <v>3</v>
      </c>
      <c r="AG258" s="44" t="s">
        <v>519</v>
      </c>
    </row>
    <row r="259" spans="1:33" ht="62.25" customHeight="1" x14ac:dyDescent="0.2">
      <c r="A259" s="89">
        <v>240</v>
      </c>
      <c r="B259" s="90"/>
      <c r="C259" s="91"/>
      <c r="D259" s="173" t="s">
        <v>520</v>
      </c>
      <c r="E259" s="174"/>
      <c r="F259" s="174"/>
      <c r="G259" s="175"/>
      <c r="H259" s="106" t="s">
        <v>229</v>
      </c>
      <c r="I259" s="107"/>
      <c r="J259" s="108"/>
      <c r="K259" s="173" t="s">
        <v>521</v>
      </c>
      <c r="L259" s="174"/>
      <c r="M259" s="174"/>
      <c r="N259" s="174"/>
      <c r="O259" s="175"/>
      <c r="P259" s="101" t="s">
        <v>522</v>
      </c>
      <c r="Q259" s="100"/>
      <c r="R259" s="1" t="s">
        <v>121</v>
      </c>
      <c r="S259" s="42" t="s">
        <v>39</v>
      </c>
      <c r="T259" s="181">
        <v>7.74</v>
      </c>
      <c r="U259" s="182"/>
      <c r="V259" s="106" t="s">
        <v>29</v>
      </c>
      <c r="W259" s="107"/>
      <c r="X259" s="108"/>
      <c r="Y259" s="89">
        <v>4</v>
      </c>
      <c r="Z259" s="91"/>
      <c r="AA259" s="28"/>
      <c r="AB259" s="28"/>
      <c r="AC259" s="28">
        <v>4</v>
      </c>
      <c r="AD259" s="35">
        <v>0.9</v>
      </c>
      <c r="AE259" s="35">
        <f t="shared" si="6"/>
        <v>3.6</v>
      </c>
      <c r="AF259" s="2">
        <v>3.6</v>
      </c>
      <c r="AG259" s="44" t="s">
        <v>523</v>
      </c>
    </row>
    <row r="260" spans="1:33" ht="55.5" customHeight="1" x14ac:dyDescent="0.2">
      <c r="A260" s="89">
        <v>241</v>
      </c>
      <c r="B260" s="90"/>
      <c r="C260" s="91"/>
      <c r="D260" s="101" t="s">
        <v>854</v>
      </c>
      <c r="E260" s="99"/>
      <c r="F260" s="99"/>
      <c r="G260" s="100"/>
      <c r="H260" s="106">
        <v>13</v>
      </c>
      <c r="I260" s="107"/>
      <c r="J260" s="108"/>
      <c r="K260" s="101" t="s">
        <v>10</v>
      </c>
      <c r="L260" s="99"/>
      <c r="M260" s="99"/>
      <c r="N260" s="99"/>
      <c r="O260" s="100"/>
      <c r="P260" s="101" t="s">
        <v>522</v>
      </c>
      <c r="Q260" s="100"/>
      <c r="R260" s="1" t="s">
        <v>121</v>
      </c>
      <c r="S260" s="42" t="s">
        <v>39</v>
      </c>
      <c r="T260" s="89">
        <v>24</v>
      </c>
      <c r="U260" s="91"/>
      <c r="V260" s="106" t="s">
        <v>29</v>
      </c>
      <c r="W260" s="107"/>
      <c r="X260" s="108"/>
      <c r="Y260" s="189">
        <v>1</v>
      </c>
      <c r="Z260" s="190"/>
      <c r="AA260" s="36"/>
      <c r="AB260" s="36"/>
      <c r="AC260" s="36">
        <v>1</v>
      </c>
      <c r="AD260" s="7">
        <v>0.9</v>
      </c>
      <c r="AE260" s="35">
        <f t="shared" si="6"/>
        <v>0.9</v>
      </c>
      <c r="AF260" s="2">
        <v>0.9</v>
      </c>
      <c r="AG260" s="45" t="s">
        <v>524</v>
      </c>
    </row>
    <row r="261" spans="1:33" ht="55.5" customHeight="1" x14ac:dyDescent="0.2">
      <c r="A261" s="89">
        <v>242</v>
      </c>
      <c r="B261" s="90"/>
      <c r="C261" s="91"/>
      <c r="D261" s="173" t="s">
        <v>525</v>
      </c>
      <c r="E261" s="174"/>
      <c r="F261" s="174"/>
      <c r="G261" s="175"/>
      <c r="H261" s="106" t="s">
        <v>229</v>
      </c>
      <c r="I261" s="107"/>
      <c r="J261" s="108"/>
      <c r="K261" s="173" t="s">
        <v>521</v>
      </c>
      <c r="L261" s="174"/>
      <c r="M261" s="174"/>
      <c r="N261" s="174"/>
      <c r="O261" s="175"/>
      <c r="P261" s="101" t="s">
        <v>522</v>
      </c>
      <c r="Q261" s="100"/>
      <c r="R261" s="1" t="s">
        <v>121</v>
      </c>
      <c r="S261" s="42" t="s">
        <v>39</v>
      </c>
      <c r="T261" s="109">
        <v>92.5</v>
      </c>
      <c r="U261" s="110"/>
      <c r="V261" s="106" t="s">
        <v>29</v>
      </c>
      <c r="W261" s="107"/>
      <c r="X261" s="108"/>
      <c r="Y261" s="191">
        <v>8</v>
      </c>
      <c r="Z261" s="192"/>
      <c r="AA261" s="36"/>
      <c r="AB261" s="36"/>
      <c r="AC261" s="36">
        <v>8</v>
      </c>
      <c r="AD261" s="7">
        <v>0.9</v>
      </c>
      <c r="AE261" s="35">
        <f t="shared" si="6"/>
        <v>7.2</v>
      </c>
      <c r="AF261" s="2">
        <v>7.2</v>
      </c>
      <c r="AG261" s="44" t="s">
        <v>523</v>
      </c>
    </row>
    <row r="262" spans="1:33" ht="52.5" customHeight="1" x14ac:dyDescent="0.2">
      <c r="A262" s="89">
        <v>243</v>
      </c>
      <c r="B262" s="90"/>
      <c r="C262" s="91"/>
      <c r="D262" s="173" t="s">
        <v>526</v>
      </c>
      <c r="E262" s="174"/>
      <c r="F262" s="174"/>
      <c r="G262" s="175"/>
      <c r="H262" s="106" t="s">
        <v>527</v>
      </c>
      <c r="I262" s="107"/>
      <c r="J262" s="108"/>
      <c r="K262" s="101" t="s">
        <v>528</v>
      </c>
      <c r="L262" s="99"/>
      <c r="M262" s="99"/>
      <c r="N262" s="99"/>
      <c r="O262" s="100"/>
      <c r="P262" s="101" t="s">
        <v>529</v>
      </c>
      <c r="Q262" s="100"/>
      <c r="R262" s="1" t="s">
        <v>121</v>
      </c>
      <c r="S262" s="11">
        <v>1</v>
      </c>
      <c r="T262" s="109">
        <v>2</v>
      </c>
      <c r="U262" s="110"/>
      <c r="V262" s="106" t="s">
        <v>29</v>
      </c>
      <c r="W262" s="107"/>
      <c r="X262" s="108"/>
      <c r="Y262" s="89">
        <v>1</v>
      </c>
      <c r="Z262" s="91"/>
      <c r="AA262" s="28"/>
      <c r="AB262" s="28"/>
      <c r="AC262" s="28">
        <v>1</v>
      </c>
      <c r="AD262" s="35">
        <v>0.75</v>
      </c>
      <c r="AE262" s="35">
        <f t="shared" si="6"/>
        <v>0.75</v>
      </c>
      <c r="AF262" s="2">
        <v>0.75</v>
      </c>
      <c r="AG262" s="45" t="s">
        <v>530</v>
      </c>
    </row>
    <row r="263" spans="1:33" ht="105.75" customHeight="1" x14ac:dyDescent="0.2">
      <c r="A263" s="89">
        <v>244</v>
      </c>
      <c r="B263" s="90"/>
      <c r="C263" s="91"/>
      <c r="D263" s="173" t="s">
        <v>531</v>
      </c>
      <c r="E263" s="174"/>
      <c r="F263" s="174"/>
      <c r="G263" s="175"/>
      <c r="H263" s="89">
        <v>9</v>
      </c>
      <c r="I263" s="90"/>
      <c r="J263" s="91"/>
      <c r="K263" s="101" t="s">
        <v>532</v>
      </c>
      <c r="L263" s="99"/>
      <c r="M263" s="99"/>
      <c r="N263" s="99"/>
      <c r="O263" s="100"/>
      <c r="P263" s="101" t="s">
        <v>533</v>
      </c>
      <c r="Q263" s="100"/>
      <c r="R263" s="1" t="s">
        <v>492</v>
      </c>
      <c r="S263" s="42" t="s">
        <v>39</v>
      </c>
      <c r="T263" s="109">
        <v>4</v>
      </c>
      <c r="U263" s="110"/>
      <c r="V263" s="106" t="s">
        <v>29</v>
      </c>
      <c r="W263" s="107"/>
      <c r="X263" s="108"/>
      <c r="Y263" s="89">
        <v>3</v>
      </c>
      <c r="Z263" s="91"/>
      <c r="AA263" s="28"/>
      <c r="AB263" s="28"/>
      <c r="AC263" s="28">
        <v>3</v>
      </c>
      <c r="AD263" s="35">
        <v>1</v>
      </c>
      <c r="AE263" s="35">
        <f t="shared" si="6"/>
        <v>3</v>
      </c>
      <c r="AF263" s="2">
        <v>3</v>
      </c>
      <c r="AG263" s="44" t="s">
        <v>534</v>
      </c>
    </row>
    <row r="264" spans="1:33" ht="63.75" customHeight="1" x14ac:dyDescent="0.2">
      <c r="A264" s="89">
        <v>245</v>
      </c>
      <c r="B264" s="90"/>
      <c r="C264" s="91"/>
      <c r="D264" s="173" t="s">
        <v>535</v>
      </c>
      <c r="E264" s="174"/>
      <c r="F264" s="174"/>
      <c r="G264" s="175"/>
      <c r="H264" s="89">
        <v>35</v>
      </c>
      <c r="I264" s="90"/>
      <c r="J264" s="91"/>
      <c r="K264" s="101" t="s">
        <v>536</v>
      </c>
      <c r="L264" s="99"/>
      <c r="M264" s="99"/>
      <c r="N264" s="99"/>
      <c r="O264" s="100"/>
      <c r="P264" s="101" t="s">
        <v>537</v>
      </c>
      <c r="Q264" s="100"/>
      <c r="R264" s="1" t="s">
        <v>121</v>
      </c>
      <c r="S264" s="42" t="s">
        <v>39</v>
      </c>
      <c r="T264" s="89">
        <v>9</v>
      </c>
      <c r="U264" s="91"/>
      <c r="V264" s="106" t="s">
        <v>29</v>
      </c>
      <c r="W264" s="107"/>
      <c r="X264" s="108"/>
      <c r="Y264" s="89">
        <v>1</v>
      </c>
      <c r="Z264" s="91"/>
      <c r="AA264" s="28"/>
      <c r="AB264" s="28"/>
      <c r="AC264" s="28">
        <v>1</v>
      </c>
      <c r="AD264" s="35">
        <v>0.75</v>
      </c>
      <c r="AE264" s="35">
        <f t="shared" si="6"/>
        <v>0.75</v>
      </c>
      <c r="AF264" s="2">
        <v>0.75</v>
      </c>
      <c r="AG264" s="44" t="s">
        <v>538</v>
      </c>
    </row>
    <row r="265" spans="1:33" ht="93.75" customHeight="1" x14ac:dyDescent="0.2">
      <c r="A265" s="89">
        <v>246</v>
      </c>
      <c r="B265" s="90"/>
      <c r="C265" s="91"/>
      <c r="D265" s="173" t="s">
        <v>539</v>
      </c>
      <c r="E265" s="174"/>
      <c r="F265" s="174"/>
      <c r="G265" s="175"/>
      <c r="H265" s="89">
        <v>3</v>
      </c>
      <c r="I265" s="90"/>
      <c r="J265" s="91"/>
      <c r="K265" s="173" t="s">
        <v>540</v>
      </c>
      <c r="L265" s="174"/>
      <c r="M265" s="174"/>
      <c r="N265" s="174"/>
      <c r="O265" s="175"/>
      <c r="P265" s="101" t="s">
        <v>541</v>
      </c>
      <c r="Q265" s="100"/>
      <c r="R265" s="1" t="s">
        <v>121</v>
      </c>
      <c r="S265" s="42" t="s">
        <v>39</v>
      </c>
      <c r="T265" s="89">
        <v>24</v>
      </c>
      <c r="U265" s="91"/>
      <c r="V265" s="106" t="s">
        <v>29</v>
      </c>
      <c r="W265" s="107"/>
      <c r="X265" s="108"/>
      <c r="Y265" s="89">
        <v>8</v>
      </c>
      <c r="Z265" s="91"/>
      <c r="AA265" s="28"/>
      <c r="AB265" s="28"/>
      <c r="AC265" s="28">
        <v>8</v>
      </c>
      <c r="AD265" s="35">
        <v>0.75</v>
      </c>
      <c r="AE265" s="35">
        <f t="shared" si="6"/>
        <v>6</v>
      </c>
      <c r="AF265" s="2">
        <v>6</v>
      </c>
      <c r="AG265" s="44" t="s">
        <v>542</v>
      </c>
    </row>
    <row r="266" spans="1:33" ht="118.5" customHeight="1" x14ac:dyDescent="0.2">
      <c r="A266" s="89">
        <v>247</v>
      </c>
      <c r="B266" s="90"/>
      <c r="C266" s="91"/>
      <c r="D266" s="173" t="s">
        <v>543</v>
      </c>
      <c r="E266" s="174"/>
      <c r="F266" s="174"/>
      <c r="G266" s="175"/>
      <c r="H266" s="89">
        <v>36</v>
      </c>
      <c r="I266" s="90"/>
      <c r="J266" s="91"/>
      <c r="K266" s="173" t="s">
        <v>544</v>
      </c>
      <c r="L266" s="174"/>
      <c r="M266" s="174"/>
      <c r="N266" s="174"/>
      <c r="O266" s="175"/>
      <c r="P266" s="101" t="s">
        <v>11</v>
      </c>
      <c r="Q266" s="100"/>
      <c r="R266" s="1" t="s">
        <v>545</v>
      </c>
      <c r="S266" s="42" t="s">
        <v>39</v>
      </c>
      <c r="T266" s="89">
        <v>4</v>
      </c>
      <c r="U266" s="91"/>
      <c r="V266" s="106" t="s">
        <v>29</v>
      </c>
      <c r="W266" s="107"/>
      <c r="X266" s="108"/>
      <c r="Y266" s="89">
        <v>1</v>
      </c>
      <c r="Z266" s="91"/>
      <c r="AA266" s="28"/>
      <c r="AB266" s="28"/>
      <c r="AC266" s="28">
        <v>1</v>
      </c>
      <c r="AD266" s="35">
        <v>0.24</v>
      </c>
      <c r="AE266" s="35">
        <f t="shared" si="6"/>
        <v>0.24</v>
      </c>
      <c r="AF266" s="2">
        <v>0.24</v>
      </c>
      <c r="AG266" s="44" t="s">
        <v>546</v>
      </c>
    </row>
    <row r="267" spans="1:33" ht="170.25" customHeight="1" x14ac:dyDescent="0.2">
      <c r="A267" s="89">
        <v>248</v>
      </c>
      <c r="B267" s="90"/>
      <c r="C267" s="91"/>
      <c r="D267" s="173" t="s">
        <v>547</v>
      </c>
      <c r="E267" s="174"/>
      <c r="F267" s="174"/>
      <c r="G267" s="175"/>
      <c r="H267" s="89">
        <v>38</v>
      </c>
      <c r="I267" s="90"/>
      <c r="J267" s="91"/>
      <c r="K267" s="101" t="s">
        <v>548</v>
      </c>
      <c r="L267" s="99"/>
      <c r="M267" s="99"/>
      <c r="N267" s="99"/>
      <c r="O267" s="100"/>
      <c r="P267" s="173" t="s">
        <v>549</v>
      </c>
      <c r="Q267" s="175"/>
      <c r="R267" s="1" t="s">
        <v>121</v>
      </c>
      <c r="S267" s="42" t="s">
        <v>39</v>
      </c>
      <c r="T267" s="89">
        <v>5</v>
      </c>
      <c r="U267" s="91"/>
      <c r="V267" s="106" t="s">
        <v>29</v>
      </c>
      <c r="W267" s="107"/>
      <c r="X267" s="108"/>
      <c r="Y267" s="89">
        <v>2</v>
      </c>
      <c r="Z267" s="91"/>
      <c r="AA267" s="28"/>
      <c r="AB267" s="28"/>
      <c r="AC267" s="28">
        <v>2</v>
      </c>
      <c r="AD267" s="35">
        <v>0.75</v>
      </c>
      <c r="AE267" s="35">
        <f t="shared" si="6"/>
        <v>1.5</v>
      </c>
      <c r="AF267" s="2">
        <v>1.5</v>
      </c>
      <c r="AG267" s="44" t="s">
        <v>550</v>
      </c>
    </row>
    <row r="268" spans="1:33" ht="167.25" customHeight="1" x14ac:dyDescent="0.2">
      <c r="A268" s="89">
        <v>249</v>
      </c>
      <c r="B268" s="90"/>
      <c r="C268" s="91"/>
      <c r="D268" s="173" t="s">
        <v>551</v>
      </c>
      <c r="E268" s="174"/>
      <c r="F268" s="174"/>
      <c r="G268" s="175"/>
      <c r="H268" s="89">
        <v>5</v>
      </c>
      <c r="I268" s="90"/>
      <c r="J268" s="91"/>
      <c r="K268" s="101" t="s">
        <v>548</v>
      </c>
      <c r="L268" s="99"/>
      <c r="M268" s="99"/>
      <c r="N268" s="99"/>
      <c r="O268" s="100"/>
      <c r="P268" s="173" t="s">
        <v>549</v>
      </c>
      <c r="Q268" s="175"/>
      <c r="R268" s="1" t="s">
        <v>545</v>
      </c>
      <c r="S268" s="42" t="s">
        <v>39</v>
      </c>
      <c r="T268" s="89">
        <v>5</v>
      </c>
      <c r="U268" s="91"/>
      <c r="V268" s="106" t="s">
        <v>29</v>
      </c>
      <c r="W268" s="107"/>
      <c r="X268" s="108"/>
      <c r="Y268" s="89">
        <v>3</v>
      </c>
      <c r="Z268" s="91"/>
      <c r="AA268" s="28"/>
      <c r="AB268" s="28"/>
      <c r="AC268" s="28">
        <v>3</v>
      </c>
      <c r="AD268" s="35">
        <v>0.75</v>
      </c>
      <c r="AE268" s="35">
        <f t="shared" si="6"/>
        <v>2.25</v>
      </c>
      <c r="AF268" s="2">
        <v>2.25</v>
      </c>
      <c r="AG268" s="44" t="s">
        <v>550</v>
      </c>
    </row>
    <row r="269" spans="1:33" ht="38.25" customHeight="1" x14ac:dyDescent="0.2">
      <c r="A269" s="89">
        <v>250</v>
      </c>
      <c r="B269" s="90"/>
      <c r="C269" s="91"/>
      <c r="D269" s="173" t="s">
        <v>552</v>
      </c>
      <c r="E269" s="174"/>
      <c r="F269" s="174"/>
      <c r="G269" s="175"/>
      <c r="H269" s="89">
        <v>5</v>
      </c>
      <c r="I269" s="90"/>
      <c r="J269" s="91"/>
      <c r="K269" s="101" t="s">
        <v>553</v>
      </c>
      <c r="L269" s="99"/>
      <c r="M269" s="99"/>
      <c r="N269" s="99"/>
      <c r="O269" s="100"/>
      <c r="P269" s="101" t="s">
        <v>554</v>
      </c>
      <c r="Q269" s="100"/>
      <c r="R269" s="1" t="s">
        <v>121</v>
      </c>
      <c r="S269" s="42" t="s">
        <v>39</v>
      </c>
      <c r="T269" s="109">
        <v>2.4</v>
      </c>
      <c r="U269" s="110"/>
      <c r="V269" s="106" t="s">
        <v>29</v>
      </c>
      <c r="W269" s="107"/>
      <c r="X269" s="108"/>
      <c r="Y269" s="89">
        <v>1</v>
      </c>
      <c r="Z269" s="91"/>
      <c r="AA269" s="28"/>
      <c r="AB269" s="28"/>
      <c r="AC269" s="28">
        <v>1</v>
      </c>
      <c r="AD269" s="35">
        <v>0.75</v>
      </c>
      <c r="AE269" s="35">
        <f t="shared" si="6"/>
        <v>0.75</v>
      </c>
      <c r="AF269" s="2">
        <v>0.75</v>
      </c>
      <c r="AG269" s="44" t="s">
        <v>555</v>
      </c>
    </row>
    <row r="270" spans="1:33" ht="51" customHeight="1" x14ac:dyDescent="0.2">
      <c r="A270" s="89">
        <v>251</v>
      </c>
      <c r="B270" s="90"/>
      <c r="C270" s="91"/>
      <c r="D270" s="101" t="s">
        <v>556</v>
      </c>
      <c r="E270" s="99"/>
      <c r="F270" s="99"/>
      <c r="G270" s="100"/>
      <c r="H270" s="89">
        <v>6</v>
      </c>
      <c r="I270" s="90"/>
      <c r="J270" s="91"/>
      <c r="K270" s="101" t="s">
        <v>557</v>
      </c>
      <c r="L270" s="99"/>
      <c r="M270" s="99"/>
      <c r="N270" s="99"/>
      <c r="O270" s="100"/>
      <c r="P270" s="101" t="s">
        <v>558</v>
      </c>
      <c r="Q270" s="100"/>
      <c r="R270" s="1" t="s">
        <v>121</v>
      </c>
      <c r="S270" s="42" t="s">
        <v>39</v>
      </c>
      <c r="T270" s="89">
        <v>12</v>
      </c>
      <c r="U270" s="91"/>
      <c r="V270" s="106" t="s">
        <v>40</v>
      </c>
      <c r="W270" s="107"/>
      <c r="X270" s="108"/>
      <c r="Y270" s="89">
        <v>3</v>
      </c>
      <c r="Z270" s="91"/>
      <c r="AA270" s="28"/>
      <c r="AB270" s="28"/>
      <c r="AC270" s="28">
        <v>3</v>
      </c>
      <c r="AD270" s="35">
        <v>0.75</v>
      </c>
      <c r="AE270" s="35">
        <f t="shared" si="6"/>
        <v>2.25</v>
      </c>
      <c r="AF270" s="2">
        <v>2.25</v>
      </c>
      <c r="AG270" s="45" t="s">
        <v>559</v>
      </c>
    </row>
    <row r="271" spans="1:33" ht="65.25" customHeight="1" x14ac:dyDescent="0.2">
      <c r="A271" s="89">
        <v>252</v>
      </c>
      <c r="B271" s="90"/>
      <c r="C271" s="91"/>
      <c r="D271" s="101" t="s">
        <v>1033</v>
      </c>
      <c r="E271" s="99"/>
      <c r="F271" s="99"/>
      <c r="G271" s="100"/>
      <c r="H271" s="89">
        <v>7</v>
      </c>
      <c r="I271" s="90"/>
      <c r="J271" s="91"/>
      <c r="K271" s="173" t="s">
        <v>560</v>
      </c>
      <c r="L271" s="174"/>
      <c r="M271" s="174"/>
      <c r="N271" s="174"/>
      <c r="O271" s="175"/>
      <c r="P271" s="101" t="s">
        <v>561</v>
      </c>
      <c r="Q271" s="100"/>
      <c r="R271" s="1" t="s">
        <v>121</v>
      </c>
      <c r="S271" s="42" t="s">
        <v>39</v>
      </c>
      <c r="T271" s="89">
        <v>18</v>
      </c>
      <c r="U271" s="91"/>
      <c r="V271" s="106" t="s">
        <v>29</v>
      </c>
      <c r="W271" s="107"/>
      <c r="X271" s="108"/>
      <c r="Y271" s="89">
        <v>2</v>
      </c>
      <c r="Z271" s="91"/>
      <c r="AA271" s="28"/>
      <c r="AB271" s="28"/>
      <c r="AC271" s="28">
        <v>2</v>
      </c>
      <c r="AD271" s="35">
        <v>0.75</v>
      </c>
      <c r="AE271" s="35">
        <f t="shared" si="6"/>
        <v>1.5</v>
      </c>
      <c r="AF271" s="2">
        <v>1.5</v>
      </c>
      <c r="AG271" s="44" t="s">
        <v>562</v>
      </c>
    </row>
    <row r="272" spans="1:33" ht="81" customHeight="1" x14ac:dyDescent="0.2">
      <c r="A272" s="89">
        <v>253</v>
      </c>
      <c r="B272" s="90"/>
      <c r="C272" s="91"/>
      <c r="D272" s="173" t="s">
        <v>563</v>
      </c>
      <c r="E272" s="174"/>
      <c r="F272" s="174"/>
      <c r="G272" s="175"/>
      <c r="H272" s="89">
        <v>4</v>
      </c>
      <c r="I272" s="90"/>
      <c r="J272" s="91"/>
      <c r="K272" s="173" t="s">
        <v>564</v>
      </c>
      <c r="L272" s="174"/>
      <c r="M272" s="174"/>
      <c r="N272" s="174"/>
      <c r="O272" s="175"/>
      <c r="P272" s="101" t="s">
        <v>565</v>
      </c>
      <c r="Q272" s="100"/>
      <c r="R272" s="1" t="s">
        <v>121</v>
      </c>
      <c r="S272" s="42" t="s">
        <v>39</v>
      </c>
      <c r="T272" s="109">
        <v>12.5</v>
      </c>
      <c r="U272" s="110"/>
      <c r="V272" s="106" t="s">
        <v>29</v>
      </c>
      <c r="W272" s="107"/>
      <c r="X272" s="108"/>
      <c r="Y272" s="89">
        <v>4</v>
      </c>
      <c r="Z272" s="91"/>
      <c r="AA272" s="28"/>
      <c r="AB272" s="28"/>
      <c r="AC272" s="28">
        <v>4</v>
      </c>
      <c r="AD272" s="9">
        <v>0.875</v>
      </c>
      <c r="AE272" s="35">
        <f t="shared" si="6"/>
        <v>3.5</v>
      </c>
      <c r="AF272" s="2">
        <v>3.5</v>
      </c>
      <c r="AG272" s="44" t="s">
        <v>566</v>
      </c>
    </row>
    <row r="273" spans="1:33" ht="42" customHeight="1" x14ac:dyDescent="0.2">
      <c r="A273" s="89">
        <v>254</v>
      </c>
      <c r="B273" s="90"/>
      <c r="C273" s="91"/>
      <c r="D273" s="173" t="s">
        <v>567</v>
      </c>
      <c r="E273" s="174"/>
      <c r="F273" s="174"/>
      <c r="G273" s="175"/>
      <c r="H273" s="89">
        <v>30</v>
      </c>
      <c r="I273" s="90"/>
      <c r="J273" s="91"/>
      <c r="K273" s="173" t="s">
        <v>568</v>
      </c>
      <c r="L273" s="174"/>
      <c r="M273" s="174"/>
      <c r="N273" s="174"/>
      <c r="O273" s="175"/>
      <c r="P273" s="101" t="s">
        <v>569</v>
      </c>
      <c r="Q273" s="100"/>
      <c r="R273" s="1" t="s">
        <v>121</v>
      </c>
      <c r="S273" s="42" t="s">
        <v>39</v>
      </c>
      <c r="T273" s="89">
        <v>6</v>
      </c>
      <c r="U273" s="91"/>
      <c r="V273" s="106" t="s">
        <v>29</v>
      </c>
      <c r="W273" s="107"/>
      <c r="X273" s="108"/>
      <c r="Y273" s="89">
        <v>1</v>
      </c>
      <c r="Z273" s="91"/>
      <c r="AA273" s="28"/>
      <c r="AB273" s="28"/>
      <c r="AC273" s="28">
        <v>1</v>
      </c>
      <c r="AD273" s="35">
        <v>0.75</v>
      </c>
      <c r="AE273" s="35">
        <f t="shared" si="6"/>
        <v>0.75</v>
      </c>
      <c r="AF273" s="2">
        <v>0.75</v>
      </c>
      <c r="AG273" s="45" t="s">
        <v>570</v>
      </c>
    </row>
    <row r="274" spans="1:33" ht="40.5" customHeight="1" x14ac:dyDescent="0.2">
      <c r="A274" s="89">
        <v>255</v>
      </c>
      <c r="B274" s="90"/>
      <c r="C274" s="91"/>
      <c r="D274" s="173" t="s">
        <v>571</v>
      </c>
      <c r="E274" s="174"/>
      <c r="F274" s="174"/>
      <c r="G274" s="175"/>
      <c r="H274" s="89">
        <v>1</v>
      </c>
      <c r="I274" s="90"/>
      <c r="J274" s="91"/>
      <c r="K274" s="173" t="s">
        <v>568</v>
      </c>
      <c r="L274" s="174"/>
      <c r="M274" s="174"/>
      <c r="N274" s="174"/>
      <c r="O274" s="175"/>
      <c r="P274" s="101" t="s">
        <v>569</v>
      </c>
      <c r="Q274" s="100"/>
      <c r="R274" s="1" t="s">
        <v>121</v>
      </c>
      <c r="S274" s="42" t="s">
        <v>39</v>
      </c>
      <c r="T274" s="89">
        <v>6</v>
      </c>
      <c r="U274" s="91"/>
      <c r="V274" s="106" t="s">
        <v>29</v>
      </c>
      <c r="W274" s="107"/>
      <c r="X274" s="108"/>
      <c r="Y274" s="89">
        <v>1</v>
      </c>
      <c r="Z274" s="91"/>
      <c r="AA274" s="28"/>
      <c r="AB274" s="28"/>
      <c r="AC274" s="28">
        <v>1</v>
      </c>
      <c r="AD274" s="35">
        <v>0.75</v>
      </c>
      <c r="AE274" s="35">
        <f t="shared" si="6"/>
        <v>0.75</v>
      </c>
      <c r="AF274" s="2">
        <v>0.75</v>
      </c>
      <c r="AG274" s="45" t="s">
        <v>570</v>
      </c>
    </row>
    <row r="275" spans="1:33" ht="80.25" customHeight="1" x14ac:dyDescent="0.2">
      <c r="A275" s="89">
        <v>256</v>
      </c>
      <c r="B275" s="90"/>
      <c r="C275" s="91"/>
      <c r="D275" s="173" t="s">
        <v>572</v>
      </c>
      <c r="E275" s="174"/>
      <c r="F275" s="174"/>
      <c r="G275" s="175"/>
      <c r="H275" s="89">
        <v>23</v>
      </c>
      <c r="I275" s="90"/>
      <c r="J275" s="91"/>
      <c r="K275" s="101" t="s">
        <v>573</v>
      </c>
      <c r="L275" s="99"/>
      <c r="M275" s="99"/>
      <c r="N275" s="99"/>
      <c r="O275" s="100"/>
      <c r="P275" s="101" t="s">
        <v>253</v>
      </c>
      <c r="Q275" s="100"/>
      <c r="R275" s="1" t="s">
        <v>121</v>
      </c>
      <c r="S275" s="42" t="s">
        <v>39</v>
      </c>
      <c r="T275" s="89">
        <v>4</v>
      </c>
      <c r="U275" s="91"/>
      <c r="V275" s="106" t="s">
        <v>40</v>
      </c>
      <c r="W275" s="107"/>
      <c r="X275" s="108"/>
      <c r="Y275" s="89">
        <v>1</v>
      </c>
      <c r="Z275" s="91"/>
      <c r="AA275" s="28"/>
      <c r="AB275" s="28"/>
      <c r="AC275" s="28">
        <v>1</v>
      </c>
      <c r="AD275" s="35">
        <v>0.75</v>
      </c>
      <c r="AE275" s="35">
        <f t="shared" si="6"/>
        <v>0.75</v>
      </c>
      <c r="AF275" s="2">
        <v>0.75</v>
      </c>
      <c r="AG275" s="44" t="s">
        <v>574</v>
      </c>
    </row>
    <row r="276" spans="1:33" ht="133.5" customHeight="1" x14ac:dyDescent="0.2">
      <c r="A276" s="89">
        <v>257</v>
      </c>
      <c r="B276" s="90"/>
      <c r="C276" s="91"/>
      <c r="D276" s="101" t="s">
        <v>1058</v>
      </c>
      <c r="E276" s="99"/>
      <c r="F276" s="99"/>
      <c r="G276" s="100"/>
      <c r="H276" s="106" t="s">
        <v>39</v>
      </c>
      <c r="I276" s="107"/>
      <c r="J276" s="108"/>
      <c r="K276" s="173" t="s">
        <v>575</v>
      </c>
      <c r="L276" s="174"/>
      <c r="M276" s="174"/>
      <c r="N276" s="174"/>
      <c r="O276" s="175"/>
      <c r="P276" s="101" t="s">
        <v>12</v>
      </c>
      <c r="Q276" s="100"/>
      <c r="R276" s="1" t="s">
        <v>121</v>
      </c>
      <c r="S276" s="42" t="s">
        <v>39</v>
      </c>
      <c r="T276" s="89">
        <v>12</v>
      </c>
      <c r="U276" s="91"/>
      <c r="V276" s="106" t="s">
        <v>40</v>
      </c>
      <c r="W276" s="107"/>
      <c r="X276" s="108"/>
      <c r="Y276" s="89">
        <v>2</v>
      </c>
      <c r="Z276" s="91"/>
      <c r="AA276" s="28"/>
      <c r="AB276" s="28"/>
      <c r="AC276" s="28">
        <v>2</v>
      </c>
      <c r="AD276" s="35">
        <v>0.75</v>
      </c>
      <c r="AE276" s="35">
        <f t="shared" si="6"/>
        <v>1.5</v>
      </c>
      <c r="AF276" s="2">
        <v>1.5</v>
      </c>
      <c r="AG276" s="45" t="s">
        <v>576</v>
      </c>
    </row>
    <row r="277" spans="1:33" ht="182.25" customHeight="1" x14ac:dyDescent="0.2">
      <c r="A277" s="89">
        <v>258</v>
      </c>
      <c r="B277" s="90"/>
      <c r="C277" s="91"/>
      <c r="D277" s="173" t="s">
        <v>577</v>
      </c>
      <c r="E277" s="174"/>
      <c r="F277" s="174"/>
      <c r="G277" s="175"/>
      <c r="H277" s="89">
        <v>8</v>
      </c>
      <c r="I277" s="90"/>
      <c r="J277" s="91"/>
      <c r="K277" s="101" t="s">
        <v>578</v>
      </c>
      <c r="L277" s="99"/>
      <c r="M277" s="99"/>
      <c r="N277" s="99"/>
      <c r="O277" s="100"/>
      <c r="P277" s="101" t="s">
        <v>579</v>
      </c>
      <c r="Q277" s="100"/>
      <c r="R277" s="1" t="s">
        <v>121</v>
      </c>
      <c r="S277" s="42" t="s">
        <v>39</v>
      </c>
      <c r="T277" s="109">
        <v>2.2000000000000002</v>
      </c>
      <c r="U277" s="110"/>
      <c r="V277" s="106" t="s">
        <v>40</v>
      </c>
      <c r="W277" s="107"/>
      <c r="X277" s="108"/>
      <c r="Y277" s="89">
        <v>1</v>
      </c>
      <c r="Z277" s="91"/>
      <c r="AA277" s="28"/>
      <c r="AB277" s="28"/>
      <c r="AC277" s="28">
        <v>1</v>
      </c>
      <c r="AD277" s="35">
        <v>0.75</v>
      </c>
      <c r="AE277" s="35">
        <f t="shared" si="6"/>
        <v>0.75</v>
      </c>
      <c r="AF277" s="2">
        <v>0.75</v>
      </c>
      <c r="AG277" s="44" t="s">
        <v>580</v>
      </c>
    </row>
    <row r="278" spans="1:33" ht="40.5" customHeight="1" x14ac:dyDescent="0.2">
      <c r="A278" s="89">
        <v>259</v>
      </c>
      <c r="B278" s="90"/>
      <c r="C278" s="91"/>
      <c r="D278" s="173" t="s">
        <v>581</v>
      </c>
      <c r="E278" s="174"/>
      <c r="F278" s="174"/>
      <c r="G278" s="175"/>
      <c r="H278" s="106" t="s">
        <v>582</v>
      </c>
      <c r="I278" s="107"/>
      <c r="J278" s="108"/>
      <c r="K278" s="101" t="s">
        <v>583</v>
      </c>
      <c r="L278" s="99"/>
      <c r="M278" s="99"/>
      <c r="N278" s="99"/>
      <c r="O278" s="100"/>
      <c r="P278" s="101" t="s">
        <v>584</v>
      </c>
      <c r="Q278" s="100"/>
      <c r="R278" s="1" t="s">
        <v>121</v>
      </c>
      <c r="S278" s="42" t="s">
        <v>39</v>
      </c>
      <c r="T278" s="89">
        <v>6</v>
      </c>
      <c r="U278" s="91"/>
      <c r="V278" s="106" t="s">
        <v>40</v>
      </c>
      <c r="W278" s="107"/>
      <c r="X278" s="108"/>
      <c r="Y278" s="89">
        <v>1</v>
      </c>
      <c r="Z278" s="91"/>
      <c r="AA278" s="28"/>
      <c r="AB278" s="28"/>
      <c r="AC278" s="28">
        <v>1</v>
      </c>
      <c r="AD278" s="35">
        <v>5</v>
      </c>
      <c r="AE278" s="35">
        <f t="shared" si="6"/>
        <v>5</v>
      </c>
      <c r="AF278" s="2">
        <v>5</v>
      </c>
      <c r="AG278" s="45" t="s">
        <v>585</v>
      </c>
    </row>
    <row r="279" spans="1:33" ht="91.5" customHeight="1" x14ac:dyDescent="0.2">
      <c r="A279" s="89">
        <v>260</v>
      </c>
      <c r="B279" s="90"/>
      <c r="C279" s="91"/>
      <c r="D279" s="173" t="s">
        <v>586</v>
      </c>
      <c r="E279" s="174"/>
      <c r="F279" s="174"/>
      <c r="G279" s="175"/>
      <c r="H279" s="106" t="s">
        <v>274</v>
      </c>
      <c r="I279" s="107"/>
      <c r="J279" s="108"/>
      <c r="K279" s="101" t="s">
        <v>587</v>
      </c>
      <c r="L279" s="99"/>
      <c r="M279" s="99"/>
      <c r="N279" s="99"/>
      <c r="O279" s="100"/>
      <c r="P279" s="101" t="s">
        <v>588</v>
      </c>
      <c r="Q279" s="100"/>
      <c r="R279" s="1" t="s">
        <v>492</v>
      </c>
      <c r="S279" s="42" t="s">
        <v>39</v>
      </c>
      <c r="T279" s="89">
        <v>20</v>
      </c>
      <c r="U279" s="91"/>
      <c r="V279" s="106" t="s">
        <v>40</v>
      </c>
      <c r="W279" s="107"/>
      <c r="X279" s="108"/>
      <c r="Y279" s="89">
        <v>2</v>
      </c>
      <c r="Z279" s="91"/>
      <c r="AA279" s="28"/>
      <c r="AB279" s="28"/>
      <c r="AC279" s="28">
        <v>2</v>
      </c>
      <c r="AD279" s="35">
        <v>1.1000000000000001</v>
      </c>
      <c r="AE279" s="35">
        <f t="shared" si="6"/>
        <v>2.2000000000000002</v>
      </c>
      <c r="AF279" s="2">
        <v>2.2000000000000002</v>
      </c>
      <c r="AG279" s="47">
        <v>89818866066</v>
      </c>
    </row>
    <row r="280" spans="1:33" ht="79.5" customHeight="1" x14ac:dyDescent="0.2">
      <c r="A280" s="89">
        <v>261</v>
      </c>
      <c r="B280" s="90"/>
      <c r="C280" s="91"/>
      <c r="D280" s="173" t="s">
        <v>589</v>
      </c>
      <c r="E280" s="174"/>
      <c r="F280" s="174"/>
      <c r="G280" s="175"/>
      <c r="H280" s="89">
        <v>25</v>
      </c>
      <c r="I280" s="90"/>
      <c r="J280" s="91"/>
      <c r="K280" s="173" t="s">
        <v>590</v>
      </c>
      <c r="L280" s="174"/>
      <c r="M280" s="174"/>
      <c r="N280" s="174"/>
      <c r="O280" s="175"/>
      <c r="P280" s="101" t="s">
        <v>591</v>
      </c>
      <c r="Q280" s="100"/>
      <c r="R280" s="1" t="s">
        <v>121</v>
      </c>
      <c r="S280" s="42" t="s">
        <v>39</v>
      </c>
      <c r="T280" s="89">
        <v>6</v>
      </c>
      <c r="U280" s="91"/>
      <c r="V280" s="106" t="s">
        <v>29</v>
      </c>
      <c r="W280" s="107"/>
      <c r="X280" s="108"/>
      <c r="Y280" s="89">
        <v>2</v>
      </c>
      <c r="Z280" s="91"/>
      <c r="AA280" s="28"/>
      <c r="AB280" s="28"/>
      <c r="AC280" s="28">
        <v>2</v>
      </c>
      <c r="AD280" s="35">
        <v>0.75</v>
      </c>
      <c r="AE280" s="35">
        <f t="shared" si="6"/>
        <v>1.5</v>
      </c>
      <c r="AF280" s="2">
        <v>1.5</v>
      </c>
      <c r="AG280" s="44" t="s">
        <v>592</v>
      </c>
    </row>
    <row r="281" spans="1:33" ht="149.25" customHeight="1" x14ac:dyDescent="0.2">
      <c r="A281" s="89">
        <v>262</v>
      </c>
      <c r="B281" s="90"/>
      <c r="C281" s="91"/>
      <c r="D281" s="173" t="s">
        <v>593</v>
      </c>
      <c r="E281" s="174"/>
      <c r="F281" s="174"/>
      <c r="G281" s="175"/>
      <c r="H281" s="106" t="s">
        <v>302</v>
      </c>
      <c r="I281" s="107"/>
      <c r="J281" s="108"/>
      <c r="K281" s="101" t="s">
        <v>594</v>
      </c>
      <c r="L281" s="99"/>
      <c r="M281" s="99"/>
      <c r="N281" s="99"/>
      <c r="O281" s="100"/>
      <c r="P281" s="101" t="s">
        <v>595</v>
      </c>
      <c r="Q281" s="100"/>
      <c r="R281" s="1" t="s">
        <v>121</v>
      </c>
      <c r="S281" s="42" t="s">
        <v>39</v>
      </c>
      <c r="T281" s="89">
        <v>6</v>
      </c>
      <c r="U281" s="91"/>
      <c r="V281" s="106" t="s">
        <v>40</v>
      </c>
      <c r="W281" s="107"/>
      <c r="X281" s="108"/>
      <c r="Y281" s="89">
        <v>1</v>
      </c>
      <c r="Z281" s="91"/>
      <c r="AA281" s="28"/>
      <c r="AB281" s="28"/>
      <c r="AC281" s="28">
        <v>1</v>
      </c>
      <c r="AD281" s="35">
        <v>0.75</v>
      </c>
      <c r="AE281" s="35">
        <f t="shared" si="6"/>
        <v>0.75</v>
      </c>
      <c r="AF281" s="2">
        <v>0.75</v>
      </c>
      <c r="AG281" s="44" t="s">
        <v>596</v>
      </c>
    </row>
    <row r="282" spans="1:33" ht="96" customHeight="1" x14ac:dyDescent="0.2">
      <c r="A282" s="89">
        <v>263</v>
      </c>
      <c r="B282" s="90"/>
      <c r="C282" s="91"/>
      <c r="D282" s="173" t="s">
        <v>597</v>
      </c>
      <c r="E282" s="174"/>
      <c r="F282" s="174"/>
      <c r="G282" s="175"/>
      <c r="H282" s="106" t="s">
        <v>598</v>
      </c>
      <c r="I282" s="107"/>
      <c r="J282" s="108"/>
      <c r="K282" s="101" t="s">
        <v>594</v>
      </c>
      <c r="L282" s="99"/>
      <c r="M282" s="99"/>
      <c r="N282" s="99"/>
      <c r="O282" s="100"/>
      <c r="P282" s="101" t="s">
        <v>599</v>
      </c>
      <c r="Q282" s="100"/>
      <c r="R282" s="1" t="s">
        <v>121</v>
      </c>
      <c r="S282" s="42" t="s">
        <v>39</v>
      </c>
      <c r="T282" s="89">
        <v>6</v>
      </c>
      <c r="U282" s="91"/>
      <c r="V282" s="106" t="s">
        <v>29</v>
      </c>
      <c r="W282" s="107"/>
      <c r="X282" s="108"/>
      <c r="Y282" s="89">
        <v>2</v>
      </c>
      <c r="Z282" s="91"/>
      <c r="AA282" s="28"/>
      <c r="AB282" s="28"/>
      <c r="AC282" s="28">
        <v>2</v>
      </c>
      <c r="AD282" s="35">
        <v>0.75</v>
      </c>
      <c r="AE282" s="35">
        <v>1.5</v>
      </c>
      <c r="AF282" s="2">
        <v>1.5</v>
      </c>
      <c r="AG282" s="44" t="s">
        <v>600</v>
      </c>
    </row>
    <row r="283" spans="1:33" ht="39.75" customHeight="1" x14ac:dyDescent="0.2">
      <c r="A283" s="89">
        <v>264</v>
      </c>
      <c r="B283" s="90"/>
      <c r="C283" s="91"/>
      <c r="D283" s="173" t="s">
        <v>601</v>
      </c>
      <c r="E283" s="174"/>
      <c r="F283" s="174"/>
      <c r="G283" s="175"/>
      <c r="H283" s="89">
        <v>8</v>
      </c>
      <c r="I283" s="90"/>
      <c r="J283" s="91"/>
      <c r="K283" s="101" t="s">
        <v>602</v>
      </c>
      <c r="L283" s="99"/>
      <c r="M283" s="99"/>
      <c r="N283" s="99"/>
      <c r="O283" s="100"/>
      <c r="P283" s="101" t="s">
        <v>603</v>
      </c>
      <c r="Q283" s="100"/>
      <c r="R283" s="1" t="s">
        <v>121</v>
      </c>
      <c r="S283" s="42" t="s">
        <v>39</v>
      </c>
      <c r="T283" s="89">
        <v>5</v>
      </c>
      <c r="U283" s="91"/>
      <c r="V283" s="106" t="s">
        <v>29</v>
      </c>
      <c r="W283" s="107"/>
      <c r="X283" s="108"/>
      <c r="Y283" s="89">
        <v>2</v>
      </c>
      <c r="Z283" s="91"/>
      <c r="AA283" s="28"/>
      <c r="AB283" s="28"/>
      <c r="AC283" s="28">
        <v>2</v>
      </c>
      <c r="AD283" s="35">
        <v>1</v>
      </c>
      <c r="AE283" s="35">
        <f t="shared" si="6"/>
        <v>2</v>
      </c>
      <c r="AF283" s="2">
        <v>2</v>
      </c>
      <c r="AG283" s="45" t="s">
        <v>604</v>
      </c>
    </row>
    <row r="284" spans="1:33" ht="51" customHeight="1" x14ac:dyDescent="0.2">
      <c r="A284" s="89">
        <v>265</v>
      </c>
      <c r="B284" s="90"/>
      <c r="C284" s="91"/>
      <c r="D284" s="173" t="s">
        <v>605</v>
      </c>
      <c r="E284" s="174"/>
      <c r="F284" s="174"/>
      <c r="G284" s="175"/>
      <c r="H284" s="106" t="s">
        <v>606</v>
      </c>
      <c r="I284" s="107"/>
      <c r="J284" s="108"/>
      <c r="K284" s="101" t="s">
        <v>607</v>
      </c>
      <c r="L284" s="99"/>
      <c r="M284" s="99"/>
      <c r="N284" s="99"/>
      <c r="O284" s="100"/>
      <c r="P284" s="101" t="s">
        <v>608</v>
      </c>
      <c r="Q284" s="100"/>
      <c r="R284" s="1" t="s">
        <v>121</v>
      </c>
      <c r="S284" s="42" t="s">
        <v>39</v>
      </c>
      <c r="T284" s="109">
        <v>4.5</v>
      </c>
      <c r="U284" s="110"/>
      <c r="V284" s="106" t="s">
        <v>29</v>
      </c>
      <c r="W284" s="107"/>
      <c r="X284" s="108"/>
      <c r="Y284" s="89">
        <v>1</v>
      </c>
      <c r="Z284" s="91"/>
      <c r="AA284" s="28"/>
      <c r="AB284" s="28"/>
      <c r="AC284" s="28">
        <v>1</v>
      </c>
      <c r="AD284" s="35">
        <v>0.75</v>
      </c>
      <c r="AE284" s="35">
        <f t="shared" si="6"/>
        <v>0.75</v>
      </c>
      <c r="AF284" s="2">
        <v>0.75</v>
      </c>
      <c r="AG284" s="44" t="s">
        <v>609</v>
      </c>
    </row>
    <row r="285" spans="1:33" ht="78.75" customHeight="1" x14ac:dyDescent="0.2">
      <c r="A285" s="89">
        <v>266</v>
      </c>
      <c r="B285" s="90"/>
      <c r="C285" s="91"/>
      <c r="D285" s="173" t="s">
        <v>610</v>
      </c>
      <c r="E285" s="174"/>
      <c r="F285" s="174"/>
      <c r="G285" s="175"/>
      <c r="H285" s="89">
        <v>42</v>
      </c>
      <c r="I285" s="90"/>
      <c r="J285" s="91"/>
      <c r="K285" s="101" t="s">
        <v>611</v>
      </c>
      <c r="L285" s="99"/>
      <c r="M285" s="99"/>
      <c r="N285" s="99"/>
      <c r="O285" s="100"/>
      <c r="P285" s="101" t="s">
        <v>612</v>
      </c>
      <c r="Q285" s="100"/>
      <c r="R285" s="1" t="s">
        <v>121</v>
      </c>
      <c r="S285" s="42" t="s">
        <v>39</v>
      </c>
      <c r="T285" s="89">
        <v>12</v>
      </c>
      <c r="U285" s="91"/>
      <c r="V285" s="106" t="s">
        <v>29</v>
      </c>
      <c r="W285" s="107"/>
      <c r="X285" s="108"/>
      <c r="Y285" s="89">
        <v>2</v>
      </c>
      <c r="Z285" s="91"/>
      <c r="AA285" s="28"/>
      <c r="AB285" s="28"/>
      <c r="AC285" s="28">
        <v>2</v>
      </c>
      <c r="AD285" s="35">
        <v>0.75</v>
      </c>
      <c r="AE285" s="35">
        <f t="shared" si="6"/>
        <v>1.5</v>
      </c>
      <c r="AF285" s="2">
        <v>1.5</v>
      </c>
      <c r="AG285" s="44" t="s">
        <v>613</v>
      </c>
    </row>
    <row r="286" spans="1:33" ht="66.75" customHeight="1" x14ac:dyDescent="0.2">
      <c r="A286" s="89">
        <v>267</v>
      </c>
      <c r="B286" s="90"/>
      <c r="C286" s="91"/>
      <c r="D286" s="101" t="s">
        <v>1059</v>
      </c>
      <c r="E286" s="99"/>
      <c r="F286" s="99"/>
      <c r="G286" s="100"/>
      <c r="H286" s="106" t="s">
        <v>277</v>
      </c>
      <c r="I286" s="107"/>
      <c r="J286" s="108"/>
      <c r="K286" s="101" t="s">
        <v>614</v>
      </c>
      <c r="L286" s="99"/>
      <c r="M286" s="99"/>
      <c r="N286" s="99"/>
      <c r="O286" s="100"/>
      <c r="P286" s="101" t="s">
        <v>615</v>
      </c>
      <c r="Q286" s="100"/>
      <c r="R286" s="1" t="s">
        <v>121</v>
      </c>
      <c r="S286" s="42" t="s">
        <v>39</v>
      </c>
      <c r="T286" s="89">
        <v>3</v>
      </c>
      <c r="U286" s="91"/>
      <c r="V286" s="106" t="s">
        <v>29</v>
      </c>
      <c r="W286" s="107"/>
      <c r="X286" s="108"/>
      <c r="Y286" s="89">
        <v>1</v>
      </c>
      <c r="Z286" s="91"/>
      <c r="AA286" s="28"/>
      <c r="AB286" s="28"/>
      <c r="AC286" s="28">
        <v>1</v>
      </c>
      <c r="AD286" s="35">
        <v>0.75</v>
      </c>
      <c r="AE286" s="35">
        <f t="shared" si="6"/>
        <v>0.75</v>
      </c>
      <c r="AF286" s="2">
        <v>0.75</v>
      </c>
      <c r="AG286" s="44" t="s">
        <v>616</v>
      </c>
    </row>
    <row r="287" spans="1:33" ht="65.25" customHeight="1" x14ac:dyDescent="0.2">
      <c r="A287" s="89">
        <v>268</v>
      </c>
      <c r="B287" s="90"/>
      <c r="C287" s="91"/>
      <c r="D287" s="101" t="s">
        <v>617</v>
      </c>
      <c r="E287" s="99"/>
      <c r="F287" s="99"/>
      <c r="G287" s="100"/>
      <c r="H287" s="89">
        <v>29</v>
      </c>
      <c r="I287" s="90"/>
      <c r="J287" s="91"/>
      <c r="K287" s="101" t="s">
        <v>618</v>
      </c>
      <c r="L287" s="99"/>
      <c r="M287" s="99"/>
      <c r="N287" s="99"/>
      <c r="O287" s="100"/>
      <c r="P287" s="101" t="s">
        <v>619</v>
      </c>
      <c r="Q287" s="100"/>
      <c r="R287" s="1" t="s">
        <v>121</v>
      </c>
      <c r="S287" s="42" t="s">
        <v>39</v>
      </c>
      <c r="T287" s="89">
        <v>10</v>
      </c>
      <c r="U287" s="91"/>
      <c r="V287" s="106" t="s">
        <v>40</v>
      </c>
      <c r="W287" s="107"/>
      <c r="X287" s="108"/>
      <c r="Y287" s="89">
        <v>1</v>
      </c>
      <c r="Z287" s="91"/>
      <c r="AA287" s="28"/>
      <c r="AB287" s="28"/>
      <c r="AC287" s="28">
        <v>1</v>
      </c>
      <c r="AD287" s="35">
        <v>0.75</v>
      </c>
      <c r="AE287" s="35">
        <f t="shared" si="6"/>
        <v>0.75</v>
      </c>
      <c r="AF287" s="2">
        <v>0.75</v>
      </c>
      <c r="AG287" s="45" t="s">
        <v>620</v>
      </c>
    </row>
    <row r="288" spans="1:33" ht="63.75" customHeight="1" x14ac:dyDescent="0.2">
      <c r="A288" s="89">
        <v>269</v>
      </c>
      <c r="B288" s="90"/>
      <c r="C288" s="91"/>
      <c r="D288" s="173" t="s">
        <v>621</v>
      </c>
      <c r="E288" s="174"/>
      <c r="F288" s="174"/>
      <c r="G288" s="175"/>
      <c r="H288" s="89">
        <v>14</v>
      </c>
      <c r="I288" s="90"/>
      <c r="J288" s="91"/>
      <c r="K288" s="101" t="s">
        <v>618</v>
      </c>
      <c r="L288" s="99"/>
      <c r="M288" s="99"/>
      <c r="N288" s="99"/>
      <c r="O288" s="100"/>
      <c r="P288" s="101" t="s">
        <v>619</v>
      </c>
      <c r="Q288" s="100"/>
      <c r="R288" s="1" t="s">
        <v>121</v>
      </c>
      <c r="S288" s="42" t="s">
        <v>39</v>
      </c>
      <c r="T288" s="89">
        <v>12</v>
      </c>
      <c r="U288" s="91"/>
      <c r="V288" s="106" t="s">
        <v>29</v>
      </c>
      <c r="W288" s="107"/>
      <c r="X288" s="108"/>
      <c r="Y288" s="89">
        <v>1</v>
      </c>
      <c r="Z288" s="91"/>
      <c r="AA288" s="28"/>
      <c r="AB288" s="28"/>
      <c r="AC288" s="28">
        <v>1</v>
      </c>
      <c r="AD288" s="35">
        <v>0.75</v>
      </c>
      <c r="AE288" s="35">
        <f t="shared" si="6"/>
        <v>0.75</v>
      </c>
      <c r="AF288" s="2">
        <v>0.75</v>
      </c>
      <c r="AG288" s="44" t="s">
        <v>622</v>
      </c>
    </row>
    <row r="289" spans="1:33" ht="40.5" customHeight="1" x14ac:dyDescent="0.2">
      <c r="A289" s="89">
        <v>270</v>
      </c>
      <c r="B289" s="90"/>
      <c r="C289" s="91"/>
      <c r="D289" s="173" t="s">
        <v>623</v>
      </c>
      <c r="E289" s="174"/>
      <c r="F289" s="174"/>
      <c r="G289" s="175"/>
      <c r="H289" s="106" t="s">
        <v>624</v>
      </c>
      <c r="I289" s="107"/>
      <c r="J289" s="108"/>
      <c r="K289" s="101" t="s">
        <v>625</v>
      </c>
      <c r="L289" s="99"/>
      <c r="M289" s="99"/>
      <c r="N289" s="99"/>
      <c r="O289" s="100"/>
      <c r="P289" s="101" t="s">
        <v>626</v>
      </c>
      <c r="Q289" s="100"/>
      <c r="R289" s="1" t="s">
        <v>121</v>
      </c>
      <c r="S289" s="42" t="s">
        <v>39</v>
      </c>
      <c r="T289" s="89">
        <v>2</v>
      </c>
      <c r="U289" s="91"/>
      <c r="V289" s="106" t="s">
        <v>29</v>
      </c>
      <c r="W289" s="107"/>
      <c r="X289" s="108"/>
      <c r="Y289" s="89">
        <v>1</v>
      </c>
      <c r="Z289" s="91"/>
      <c r="AA289" s="28"/>
      <c r="AB289" s="28"/>
      <c r="AC289" s="28">
        <v>1</v>
      </c>
      <c r="AD289" s="35">
        <v>0.75</v>
      </c>
      <c r="AE289" s="35">
        <f t="shared" si="6"/>
        <v>0.75</v>
      </c>
      <c r="AF289" s="2">
        <v>0.75</v>
      </c>
      <c r="AG289" s="45" t="s">
        <v>627</v>
      </c>
    </row>
    <row r="290" spans="1:33" ht="98.25" customHeight="1" x14ac:dyDescent="0.2">
      <c r="A290" s="89">
        <v>271</v>
      </c>
      <c r="B290" s="90"/>
      <c r="C290" s="91"/>
      <c r="D290" s="173" t="s">
        <v>628</v>
      </c>
      <c r="E290" s="174"/>
      <c r="F290" s="174"/>
      <c r="G290" s="175"/>
      <c r="H290" s="89">
        <v>9</v>
      </c>
      <c r="I290" s="90"/>
      <c r="J290" s="91"/>
      <c r="K290" s="101" t="s">
        <v>629</v>
      </c>
      <c r="L290" s="99"/>
      <c r="M290" s="99"/>
      <c r="N290" s="99"/>
      <c r="O290" s="100"/>
      <c r="P290" s="101" t="s">
        <v>630</v>
      </c>
      <c r="Q290" s="100"/>
      <c r="R290" s="1" t="s">
        <v>631</v>
      </c>
      <c r="S290" s="42" t="s">
        <v>39</v>
      </c>
      <c r="T290" s="109">
        <v>1.5</v>
      </c>
      <c r="U290" s="110"/>
      <c r="V290" s="106" t="s">
        <v>40</v>
      </c>
      <c r="W290" s="107"/>
      <c r="X290" s="108"/>
      <c r="Y290" s="89">
        <v>1</v>
      </c>
      <c r="Z290" s="91"/>
      <c r="AA290" s="28"/>
      <c r="AB290" s="28"/>
      <c r="AC290" s="28">
        <v>1</v>
      </c>
      <c r="AD290" s="35">
        <v>0.8</v>
      </c>
      <c r="AE290" s="35">
        <f t="shared" si="6"/>
        <v>0.8</v>
      </c>
      <c r="AF290" s="2">
        <v>0.8</v>
      </c>
      <c r="AG290" s="44" t="s">
        <v>632</v>
      </c>
    </row>
    <row r="291" spans="1:33" ht="79.5" customHeight="1" x14ac:dyDescent="0.2">
      <c r="A291" s="89">
        <v>272</v>
      </c>
      <c r="B291" s="90"/>
      <c r="C291" s="91"/>
      <c r="D291" s="173" t="s">
        <v>633</v>
      </c>
      <c r="E291" s="174"/>
      <c r="F291" s="174"/>
      <c r="G291" s="175"/>
      <c r="H291" s="89">
        <v>23</v>
      </c>
      <c r="I291" s="90"/>
      <c r="J291" s="91"/>
      <c r="K291" s="173" t="s">
        <v>634</v>
      </c>
      <c r="L291" s="174"/>
      <c r="M291" s="174"/>
      <c r="N291" s="174"/>
      <c r="O291" s="175"/>
      <c r="P291" s="101" t="s">
        <v>635</v>
      </c>
      <c r="Q291" s="100"/>
      <c r="R291" s="1" t="s">
        <v>631</v>
      </c>
      <c r="S291" s="42" t="s">
        <v>39</v>
      </c>
      <c r="T291" s="89">
        <v>12</v>
      </c>
      <c r="U291" s="91"/>
      <c r="V291" s="106" t="s">
        <v>29</v>
      </c>
      <c r="W291" s="107"/>
      <c r="X291" s="108"/>
      <c r="Y291" s="89">
        <v>1</v>
      </c>
      <c r="Z291" s="91"/>
      <c r="AA291" s="28"/>
      <c r="AB291" s="28"/>
      <c r="AC291" s="28">
        <v>1</v>
      </c>
      <c r="AD291" s="35">
        <v>0.75</v>
      </c>
      <c r="AE291" s="35">
        <f t="shared" si="6"/>
        <v>0.75</v>
      </c>
      <c r="AF291" s="2">
        <v>0.75</v>
      </c>
      <c r="AG291" s="44" t="s">
        <v>636</v>
      </c>
    </row>
    <row r="292" spans="1:33" ht="53.25" customHeight="1" x14ac:dyDescent="0.2">
      <c r="A292" s="89">
        <v>273</v>
      </c>
      <c r="B292" s="90"/>
      <c r="C292" s="91"/>
      <c r="D292" s="173" t="s">
        <v>637</v>
      </c>
      <c r="E292" s="174"/>
      <c r="F292" s="174"/>
      <c r="G292" s="175"/>
      <c r="H292" s="89">
        <v>51</v>
      </c>
      <c r="I292" s="90"/>
      <c r="J292" s="91"/>
      <c r="K292" s="101" t="s">
        <v>638</v>
      </c>
      <c r="L292" s="99"/>
      <c r="M292" s="99"/>
      <c r="N292" s="99"/>
      <c r="O292" s="100"/>
      <c r="P292" s="101" t="s">
        <v>639</v>
      </c>
      <c r="Q292" s="100"/>
      <c r="R292" s="1" t="s">
        <v>631</v>
      </c>
      <c r="S292" s="42" t="s">
        <v>39</v>
      </c>
      <c r="T292" s="89">
        <v>4</v>
      </c>
      <c r="U292" s="91"/>
      <c r="V292" s="106" t="s">
        <v>29</v>
      </c>
      <c r="W292" s="107"/>
      <c r="X292" s="108"/>
      <c r="Y292" s="89">
        <v>1</v>
      </c>
      <c r="Z292" s="91"/>
      <c r="AA292" s="28"/>
      <c r="AB292" s="28"/>
      <c r="AC292" s="28">
        <v>1</v>
      </c>
      <c r="AD292" s="35">
        <v>0.75</v>
      </c>
      <c r="AE292" s="35">
        <f t="shared" si="6"/>
        <v>0.75</v>
      </c>
      <c r="AF292" s="2">
        <v>0.75</v>
      </c>
      <c r="AG292" s="45" t="s">
        <v>640</v>
      </c>
    </row>
    <row r="293" spans="1:33" ht="93.75" customHeight="1" x14ac:dyDescent="0.2">
      <c r="A293" s="89">
        <v>274</v>
      </c>
      <c r="B293" s="90"/>
      <c r="C293" s="91"/>
      <c r="D293" s="101" t="s">
        <v>641</v>
      </c>
      <c r="E293" s="99"/>
      <c r="F293" s="99"/>
      <c r="G293" s="100"/>
      <c r="H293" s="106" t="s">
        <v>39</v>
      </c>
      <c r="I293" s="107"/>
      <c r="J293" s="108"/>
      <c r="K293" s="101" t="s">
        <v>642</v>
      </c>
      <c r="L293" s="99"/>
      <c r="M293" s="99"/>
      <c r="N293" s="99"/>
      <c r="O293" s="100"/>
      <c r="P293" s="101" t="s">
        <v>13</v>
      </c>
      <c r="Q293" s="100"/>
      <c r="R293" s="1" t="s">
        <v>121</v>
      </c>
      <c r="S293" s="42" t="s">
        <v>39</v>
      </c>
      <c r="T293" s="109">
        <v>2.4</v>
      </c>
      <c r="U293" s="110"/>
      <c r="V293" s="106" t="s">
        <v>29</v>
      </c>
      <c r="W293" s="107"/>
      <c r="X293" s="108"/>
      <c r="Y293" s="89">
        <v>1</v>
      </c>
      <c r="Z293" s="91"/>
      <c r="AA293" s="28"/>
      <c r="AB293" s="28"/>
      <c r="AC293" s="28">
        <v>1</v>
      </c>
      <c r="AD293" s="35">
        <v>0.75</v>
      </c>
      <c r="AE293" s="35">
        <f t="shared" si="6"/>
        <v>0.75</v>
      </c>
      <c r="AF293" s="2">
        <v>0.75</v>
      </c>
      <c r="AG293" s="45" t="s">
        <v>643</v>
      </c>
    </row>
    <row r="294" spans="1:33" ht="66" customHeight="1" x14ac:dyDescent="0.2">
      <c r="A294" s="89">
        <v>275</v>
      </c>
      <c r="B294" s="90"/>
      <c r="C294" s="91"/>
      <c r="D294" s="173" t="s">
        <v>644</v>
      </c>
      <c r="E294" s="174"/>
      <c r="F294" s="174"/>
      <c r="G294" s="175"/>
      <c r="H294" s="89">
        <v>42</v>
      </c>
      <c r="I294" s="90"/>
      <c r="J294" s="91"/>
      <c r="K294" s="101" t="s">
        <v>645</v>
      </c>
      <c r="L294" s="99"/>
      <c r="M294" s="99"/>
      <c r="N294" s="99"/>
      <c r="O294" s="100"/>
      <c r="P294" s="101" t="s">
        <v>646</v>
      </c>
      <c r="Q294" s="100"/>
      <c r="R294" s="1" t="s">
        <v>121</v>
      </c>
      <c r="S294" s="42" t="s">
        <v>39</v>
      </c>
      <c r="T294" s="89">
        <v>2</v>
      </c>
      <c r="U294" s="91"/>
      <c r="V294" s="106" t="s">
        <v>29</v>
      </c>
      <c r="W294" s="107"/>
      <c r="X294" s="108"/>
      <c r="Y294" s="89">
        <v>2</v>
      </c>
      <c r="Z294" s="91"/>
      <c r="AA294" s="28"/>
      <c r="AB294" s="28"/>
      <c r="AC294" s="28">
        <v>2</v>
      </c>
      <c r="AD294" s="35">
        <v>0.75</v>
      </c>
      <c r="AE294" s="35">
        <f t="shared" si="6"/>
        <v>1.5</v>
      </c>
      <c r="AF294" s="2">
        <v>1.5</v>
      </c>
      <c r="AG294" s="45" t="s">
        <v>647</v>
      </c>
    </row>
    <row r="295" spans="1:33" ht="51" customHeight="1" x14ac:dyDescent="0.2">
      <c r="A295" s="89">
        <v>276</v>
      </c>
      <c r="B295" s="90"/>
      <c r="C295" s="91"/>
      <c r="D295" s="101" t="s">
        <v>1094</v>
      </c>
      <c r="E295" s="174"/>
      <c r="F295" s="174"/>
      <c r="G295" s="175"/>
      <c r="H295" s="106">
        <v>7</v>
      </c>
      <c r="I295" s="107"/>
      <c r="J295" s="108"/>
      <c r="K295" s="101" t="s">
        <v>648</v>
      </c>
      <c r="L295" s="99"/>
      <c r="M295" s="99"/>
      <c r="N295" s="99"/>
      <c r="O295" s="100"/>
      <c r="P295" s="101" t="s">
        <v>649</v>
      </c>
      <c r="Q295" s="100"/>
      <c r="R295" s="1" t="s">
        <v>121</v>
      </c>
      <c r="S295" s="42" t="s">
        <v>39</v>
      </c>
      <c r="T295" s="109">
        <v>1.5</v>
      </c>
      <c r="U295" s="110"/>
      <c r="V295" s="106" t="s">
        <v>29</v>
      </c>
      <c r="W295" s="107"/>
      <c r="X295" s="108"/>
      <c r="Y295" s="89">
        <v>1</v>
      </c>
      <c r="Z295" s="91"/>
      <c r="AA295" s="28"/>
      <c r="AB295" s="28"/>
      <c r="AC295" s="28">
        <v>1</v>
      </c>
      <c r="AD295" s="35">
        <v>0.75</v>
      </c>
      <c r="AE295" s="35">
        <f t="shared" si="6"/>
        <v>0.75</v>
      </c>
      <c r="AF295" s="2">
        <v>0.75</v>
      </c>
      <c r="AG295" s="44" t="s">
        <v>650</v>
      </c>
    </row>
    <row r="296" spans="1:33" ht="52.5" customHeight="1" x14ac:dyDescent="0.2">
      <c r="A296" s="89">
        <v>277</v>
      </c>
      <c r="B296" s="90"/>
      <c r="C296" s="91"/>
      <c r="D296" s="173" t="s">
        <v>651</v>
      </c>
      <c r="E296" s="174"/>
      <c r="F296" s="174"/>
      <c r="G296" s="175"/>
      <c r="H296" s="89">
        <v>33</v>
      </c>
      <c r="I296" s="90"/>
      <c r="J296" s="91"/>
      <c r="K296" s="173" t="s">
        <v>652</v>
      </c>
      <c r="L296" s="174"/>
      <c r="M296" s="174"/>
      <c r="N296" s="174"/>
      <c r="O296" s="175"/>
      <c r="P296" s="101" t="s">
        <v>653</v>
      </c>
      <c r="Q296" s="100"/>
      <c r="R296" s="1" t="s">
        <v>121</v>
      </c>
      <c r="S296" s="42" t="s">
        <v>39</v>
      </c>
      <c r="T296" s="89">
        <v>10</v>
      </c>
      <c r="U296" s="91"/>
      <c r="V296" s="106" t="s">
        <v>29</v>
      </c>
      <c r="W296" s="107"/>
      <c r="X296" s="108"/>
      <c r="Y296" s="89">
        <v>3</v>
      </c>
      <c r="Z296" s="91"/>
      <c r="AA296" s="28"/>
      <c r="AB296" s="28"/>
      <c r="AC296" s="28">
        <v>3</v>
      </c>
      <c r="AD296" s="35">
        <v>0.75</v>
      </c>
      <c r="AE296" s="35">
        <f t="shared" si="6"/>
        <v>2.25</v>
      </c>
      <c r="AF296" s="2">
        <v>2.25</v>
      </c>
      <c r="AG296" s="45" t="s">
        <v>654</v>
      </c>
    </row>
    <row r="297" spans="1:33" ht="66.75" customHeight="1" x14ac:dyDescent="0.2">
      <c r="A297" s="89">
        <v>278</v>
      </c>
      <c r="B297" s="90"/>
      <c r="C297" s="91"/>
      <c r="D297" s="101" t="s">
        <v>1007</v>
      </c>
      <c r="E297" s="99"/>
      <c r="F297" s="99"/>
      <c r="G297" s="100"/>
      <c r="H297" s="89">
        <v>3</v>
      </c>
      <c r="I297" s="90"/>
      <c r="J297" s="91"/>
      <c r="K297" s="101" t="s">
        <v>1008</v>
      </c>
      <c r="L297" s="99"/>
      <c r="M297" s="99"/>
      <c r="N297" s="99"/>
      <c r="O297" s="100"/>
      <c r="P297" s="101" t="s">
        <v>655</v>
      </c>
      <c r="Q297" s="100"/>
      <c r="R297" s="1" t="s">
        <v>121</v>
      </c>
      <c r="S297" s="42" t="s">
        <v>39</v>
      </c>
      <c r="T297" s="89">
        <v>6</v>
      </c>
      <c r="U297" s="91"/>
      <c r="V297" s="106" t="s">
        <v>29</v>
      </c>
      <c r="W297" s="107"/>
      <c r="X297" s="108"/>
      <c r="Y297" s="89">
        <v>2</v>
      </c>
      <c r="Z297" s="91"/>
      <c r="AA297" s="28"/>
      <c r="AB297" s="28"/>
      <c r="AC297" s="28">
        <v>2</v>
      </c>
      <c r="AD297" s="35">
        <v>0.75</v>
      </c>
      <c r="AE297" s="35">
        <f t="shared" si="6"/>
        <v>1.5</v>
      </c>
      <c r="AF297" s="2">
        <v>1.5</v>
      </c>
      <c r="AG297" s="45" t="s">
        <v>1009</v>
      </c>
    </row>
    <row r="298" spans="1:33" ht="184.5" customHeight="1" x14ac:dyDescent="0.2">
      <c r="A298" s="89">
        <v>279</v>
      </c>
      <c r="B298" s="90"/>
      <c r="C298" s="91"/>
      <c r="D298" s="101" t="s">
        <v>968</v>
      </c>
      <c r="E298" s="99"/>
      <c r="F298" s="99"/>
      <c r="G298" s="100"/>
      <c r="H298" s="106" t="s">
        <v>39</v>
      </c>
      <c r="I298" s="107"/>
      <c r="J298" s="108"/>
      <c r="K298" s="101" t="s">
        <v>658</v>
      </c>
      <c r="L298" s="99"/>
      <c r="M298" s="99"/>
      <c r="N298" s="99"/>
      <c r="O298" s="100"/>
      <c r="P298" s="101" t="s">
        <v>14</v>
      </c>
      <c r="Q298" s="100"/>
      <c r="R298" s="1" t="s">
        <v>121</v>
      </c>
      <c r="S298" s="11">
        <v>1</v>
      </c>
      <c r="T298" s="109">
        <v>2</v>
      </c>
      <c r="U298" s="110"/>
      <c r="V298" s="106" t="s">
        <v>29</v>
      </c>
      <c r="W298" s="107"/>
      <c r="X298" s="108"/>
      <c r="Y298" s="89">
        <v>1</v>
      </c>
      <c r="Z298" s="91"/>
      <c r="AA298" s="28"/>
      <c r="AB298" s="28"/>
      <c r="AC298" s="28">
        <v>1</v>
      </c>
      <c r="AD298" s="35">
        <v>0.75</v>
      </c>
      <c r="AE298" s="35">
        <f t="shared" si="6"/>
        <v>0.75</v>
      </c>
      <c r="AF298" s="2">
        <v>0.75</v>
      </c>
      <c r="AG298" s="44" t="s">
        <v>659</v>
      </c>
    </row>
    <row r="299" spans="1:33" ht="39.75" customHeight="1" x14ac:dyDescent="0.2">
      <c r="A299" s="89">
        <v>280</v>
      </c>
      <c r="B299" s="90"/>
      <c r="C299" s="91"/>
      <c r="D299" s="101" t="s">
        <v>660</v>
      </c>
      <c r="E299" s="99"/>
      <c r="F299" s="99"/>
      <c r="G299" s="100"/>
      <c r="H299" s="89">
        <v>9</v>
      </c>
      <c r="I299" s="90"/>
      <c r="J299" s="91"/>
      <c r="K299" s="101" t="s">
        <v>661</v>
      </c>
      <c r="L299" s="99"/>
      <c r="M299" s="99"/>
      <c r="N299" s="99"/>
      <c r="O299" s="100"/>
      <c r="P299" s="101" t="s">
        <v>662</v>
      </c>
      <c r="Q299" s="100"/>
      <c r="R299" s="1" t="s">
        <v>313</v>
      </c>
      <c r="S299" s="42" t="s">
        <v>39</v>
      </c>
      <c r="T299" s="109">
        <v>4</v>
      </c>
      <c r="U299" s="110"/>
      <c r="V299" s="106" t="s">
        <v>29</v>
      </c>
      <c r="W299" s="107"/>
      <c r="X299" s="108"/>
      <c r="Y299" s="89">
        <v>1</v>
      </c>
      <c r="Z299" s="91"/>
      <c r="AA299" s="28"/>
      <c r="AB299" s="28"/>
      <c r="AC299" s="28">
        <v>1</v>
      </c>
      <c r="AD299" s="35">
        <v>0.75</v>
      </c>
      <c r="AE299" s="35">
        <f t="shared" si="6"/>
        <v>0.75</v>
      </c>
      <c r="AF299" s="2">
        <v>0.75</v>
      </c>
      <c r="AG299" s="44" t="s">
        <v>663</v>
      </c>
    </row>
    <row r="300" spans="1:33" ht="51" customHeight="1" x14ac:dyDescent="0.2">
      <c r="A300" s="89">
        <v>281</v>
      </c>
      <c r="B300" s="90"/>
      <c r="C300" s="91"/>
      <c r="D300" s="101" t="s">
        <v>27</v>
      </c>
      <c r="E300" s="99"/>
      <c r="F300" s="99"/>
      <c r="G300" s="100"/>
      <c r="H300" s="89">
        <v>21</v>
      </c>
      <c r="I300" s="90"/>
      <c r="J300" s="91"/>
      <c r="K300" s="101" t="s">
        <v>664</v>
      </c>
      <c r="L300" s="99"/>
      <c r="M300" s="99"/>
      <c r="N300" s="99"/>
      <c r="O300" s="100"/>
      <c r="P300" s="101" t="s">
        <v>665</v>
      </c>
      <c r="Q300" s="100"/>
      <c r="R300" s="1" t="s">
        <v>121</v>
      </c>
      <c r="S300" s="11">
        <v>1</v>
      </c>
      <c r="T300" s="106" t="s">
        <v>666</v>
      </c>
      <c r="U300" s="108"/>
      <c r="V300" s="106" t="s">
        <v>29</v>
      </c>
      <c r="W300" s="107"/>
      <c r="X300" s="108"/>
      <c r="Y300" s="89">
        <v>1</v>
      </c>
      <c r="Z300" s="91"/>
      <c r="AA300" s="28"/>
      <c r="AB300" s="28"/>
      <c r="AC300" s="28">
        <v>1</v>
      </c>
      <c r="AD300" s="35">
        <v>0.75</v>
      </c>
      <c r="AE300" s="35">
        <f t="shared" si="6"/>
        <v>0.75</v>
      </c>
      <c r="AF300" s="2">
        <v>0.75</v>
      </c>
      <c r="AG300" s="44" t="s">
        <v>667</v>
      </c>
    </row>
    <row r="301" spans="1:33" ht="78.75" customHeight="1" x14ac:dyDescent="0.2">
      <c r="A301" s="89">
        <v>282</v>
      </c>
      <c r="B301" s="90"/>
      <c r="C301" s="91"/>
      <c r="D301" s="101" t="s">
        <v>969</v>
      </c>
      <c r="E301" s="99"/>
      <c r="F301" s="99"/>
      <c r="G301" s="100"/>
      <c r="H301" s="106" t="s">
        <v>39</v>
      </c>
      <c r="I301" s="107"/>
      <c r="J301" s="108"/>
      <c r="K301" s="101" t="s">
        <v>668</v>
      </c>
      <c r="L301" s="99"/>
      <c r="M301" s="99"/>
      <c r="N301" s="99"/>
      <c r="O301" s="100"/>
      <c r="P301" s="101" t="s">
        <v>669</v>
      </c>
      <c r="Q301" s="100"/>
      <c r="R301" s="1" t="s">
        <v>121</v>
      </c>
      <c r="S301" s="42" t="s">
        <v>39</v>
      </c>
      <c r="T301" s="109">
        <v>2.5</v>
      </c>
      <c r="U301" s="110"/>
      <c r="V301" s="106" t="s">
        <v>29</v>
      </c>
      <c r="W301" s="107"/>
      <c r="X301" s="108"/>
      <c r="Y301" s="89">
        <v>1</v>
      </c>
      <c r="Z301" s="91"/>
      <c r="AA301" s="28"/>
      <c r="AB301" s="28"/>
      <c r="AC301" s="28">
        <v>1</v>
      </c>
      <c r="AD301" s="35">
        <v>0.75</v>
      </c>
      <c r="AE301" s="35">
        <f t="shared" si="6"/>
        <v>0.75</v>
      </c>
      <c r="AF301" s="2">
        <v>0.75</v>
      </c>
      <c r="AG301" s="44" t="s">
        <v>670</v>
      </c>
    </row>
    <row r="302" spans="1:33" ht="68.25" customHeight="1" x14ac:dyDescent="0.2">
      <c r="A302" s="89">
        <v>283</v>
      </c>
      <c r="B302" s="90"/>
      <c r="C302" s="91"/>
      <c r="D302" s="101" t="s">
        <v>859</v>
      </c>
      <c r="E302" s="99"/>
      <c r="F302" s="99"/>
      <c r="G302" s="100"/>
      <c r="H302" s="106" t="s">
        <v>39</v>
      </c>
      <c r="I302" s="107"/>
      <c r="J302" s="108"/>
      <c r="K302" s="101" t="s">
        <v>671</v>
      </c>
      <c r="L302" s="99"/>
      <c r="M302" s="99"/>
      <c r="N302" s="99"/>
      <c r="O302" s="100"/>
      <c r="P302" s="101" t="s">
        <v>672</v>
      </c>
      <c r="Q302" s="100"/>
      <c r="R302" s="1" t="s">
        <v>121</v>
      </c>
      <c r="S302" s="42" t="s">
        <v>39</v>
      </c>
      <c r="T302" s="106" t="s">
        <v>39</v>
      </c>
      <c r="U302" s="108"/>
      <c r="V302" s="106" t="s">
        <v>29</v>
      </c>
      <c r="W302" s="107"/>
      <c r="X302" s="108"/>
      <c r="Y302" s="89">
        <v>1</v>
      </c>
      <c r="Z302" s="91"/>
      <c r="AA302" s="28"/>
      <c r="AB302" s="28"/>
      <c r="AC302" s="28">
        <v>1</v>
      </c>
      <c r="AD302" s="35">
        <v>0.75</v>
      </c>
      <c r="AE302" s="35">
        <f t="shared" si="6"/>
        <v>0.75</v>
      </c>
      <c r="AF302" s="2">
        <v>0.75</v>
      </c>
      <c r="AG302" s="45" t="s">
        <v>673</v>
      </c>
    </row>
    <row r="303" spans="1:33" ht="68.25" customHeight="1" x14ac:dyDescent="0.2">
      <c r="A303" s="89">
        <v>284</v>
      </c>
      <c r="B303" s="90"/>
      <c r="C303" s="91"/>
      <c r="D303" s="101" t="s">
        <v>860</v>
      </c>
      <c r="E303" s="99"/>
      <c r="F303" s="99"/>
      <c r="G303" s="100"/>
      <c r="H303" s="89">
        <v>20</v>
      </c>
      <c r="I303" s="90"/>
      <c r="J303" s="91"/>
      <c r="K303" s="101" t="s">
        <v>674</v>
      </c>
      <c r="L303" s="99"/>
      <c r="M303" s="99"/>
      <c r="N303" s="99"/>
      <c r="O303" s="100"/>
      <c r="P303" s="101" t="s">
        <v>675</v>
      </c>
      <c r="Q303" s="100"/>
      <c r="R303" s="1" t="s">
        <v>121</v>
      </c>
      <c r="S303" s="42" t="s">
        <v>39</v>
      </c>
      <c r="T303" s="109">
        <v>3.5</v>
      </c>
      <c r="U303" s="110"/>
      <c r="V303" s="106" t="s">
        <v>29</v>
      </c>
      <c r="W303" s="107"/>
      <c r="X303" s="108"/>
      <c r="Y303" s="89">
        <v>1</v>
      </c>
      <c r="Z303" s="91"/>
      <c r="AA303" s="28"/>
      <c r="AB303" s="28"/>
      <c r="AC303" s="28">
        <v>1</v>
      </c>
      <c r="AD303" s="35">
        <v>0.75</v>
      </c>
      <c r="AE303" s="35">
        <f t="shared" si="6"/>
        <v>0.75</v>
      </c>
      <c r="AF303" s="2">
        <v>0.75</v>
      </c>
      <c r="AG303" s="44" t="s">
        <v>676</v>
      </c>
    </row>
    <row r="304" spans="1:33" ht="63.75" customHeight="1" x14ac:dyDescent="0.2">
      <c r="A304" s="89">
        <v>285</v>
      </c>
      <c r="B304" s="90"/>
      <c r="C304" s="91"/>
      <c r="D304" s="101" t="s">
        <v>861</v>
      </c>
      <c r="E304" s="99"/>
      <c r="F304" s="99"/>
      <c r="G304" s="100"/>
      <c r="H304" s="106" t="s">
        <v>677</v>
      </c>
      <c r="I304" s="107"/>
      <c r="J304" s="108"/>
      <c r="K304" s="173" t="s">
        <v>678</v>
      </c>
      <c r="L304" s="174"/>
      <c r="M304" s="174"/>
      <c r="N304" s="174"/>
      <c r="O304" s="175"/>
      <c r="P304" s="101" t="s">
        <v>679</v>
      </c>
      <c r="Q304" s="100"/>
      <c r="R304" s="1" t="s">
        <v>121</v>
      </c>
      <c r="S304" s="42" t="s">
        <v>39</v>
      </c>
      <c r="T304" s="109">
        <v>6</v>
      </c>
      <c r="U304" s="110"/>
      <c r="V304" s="106" t="s">
        <v>29</v>
      </c>
      <c r="W304" s="107"/>
      <c r="X304" s="108"/>
      <c r="Y304" s="89">
        <v>1</v>
      </c>
      <c r="Z304" s="91"/>
      <c r="AA304" s="28"/>
      <c r="AB304" s="28"/>
      <c r="AC304" s="28">
        <v>1</v>
      </c>
      <c r="AD304" s="35">
        <v>0.75</v>
      </c>
      <c r="AE304" s="35">
        <f t="shared" si="6"/>
        <v>0.75</v>
      </c>
      <c r="AF304" s="2">
        <v>0.75</v>
      </c>
      <c r="AG304" s="44" t="s">
        <v>680</v>
      </c>
    </row>
    <row r="305" spans="1:33" ht="66.75" customHeight="1" x14ac:dyDescent="0.2">
      <c r="A305" s="89">
        <v>286</v>
      </c>
      <c r="B305" s="90"/>
      <c r="C305" s="91"/>
      <c r="D305" s="101" t="s">
        <v>862</v>
      </c>
      <c r="E305" s="99"/>
      <c r="F305" s="99"/>
      <c r="G305" s="100"/>
      <c r="H305" s="89">
        <v>22</v>
      </c>
      <c r="I305" s="90"/>
      <c r="J305" s="91"/>
      <c r="K305" s="173" t="s">
        <v>681</v>
      </c>
      <c r="L305" s="174"/>
      <c r="M305" s="174"/>
      <c r="N305" s="174"/>
      <c r="O305" s="175"/>
      <c r="P305" s="101" t="s">
        <v>682</v>
      </c>
      <c r="Q305" s="100"/>
      <c r="R305" s="1" t="s">
        <v>121</v>
      </c>
      <c r="S305" s="42" t="s">
        <v>39</v>
      </c>
      <c r="T305" s="109">
        <v>4.5</v>
      </c>
      <c r="U305" s="110"/>
      <c r="V305" s="106" t="s">
        <v>29</v>
      </c>
      <c r="W305" s="107"/>
      <c r="X305" s="108"/>
      <c r="Y305" s="89">
        <v>1</v>
      </c>
      <c r="Z305" s="91"/>
      <c r="AA305" s="28"/>
      <c r="AB305" s="28"/>
      <c r="AC305" s="28">
        <v>1</v>
      </c>
      <c r="AD305" s="35">
        <v>0.75</v>
      </c>
      <c r="AE305" s="35">
        <f t="shared" si="6"/>
        <v>0.75</v>
      </c>
      <c r="AF305" s="2">
        <v>0.75</v>
      </c>
      <c r="AG305" s="44" t="s">
        <v>683</v>
      </c>
    </row>
    <row r="306" spans="1:33" ht="67.5" customHeight="1" x14ac:dyDescent="0.2">
      <c r="A306" s="89">
        <v>287</v>
      </c>
      <c r="B306" s="90"/>
      <c r="C306" s="91"/>
      <c r="D306" s="101" t="s">
        <v>863</v>
      </c>
      <c r="E306" s="99"/>
      <c r="F306" s="99"/>
      <c r="G306" s="100"/>
      <c r="H306" s="89">
        <v>42</v>
      </c>
      <c r="I306" s="90"/>
      <c r="J306" s="91"/>
      <c r="K306" s="101" t="s">
        <v>684</v>
      </c>
      <c r="L306" s="99"/>
      <c r="M306" s="99"/>
      <c r="N306" s="99"/>
      <c r="O306" s="100"/>
      <c r="P306" s="101" t="s">
        <v>685</v>
      </c>
      <c r="Q306" s="100"/>
      <c r="R306" s="1" t="s">
        <v>121</v>
      </c>
      <c r="S306" s="42" t="s">
        <v>39</v>
      </c>
      <c r="T306" s="109">
        <v>2</v>
      </c>
      <c r="U306" s="110"/>
      <c r="V306" s="106" t="s">
        <v>29</v>
      </c>
      <c r="W306" s="107"/>
      <c r="X306" s="108"/>
      <c r="Y306" s="89">
        <v>2</v>
      </c>
      <c r="Z306" s="91"/>
      <c r="AA306" s="28"/>
      <c r="AB306" s="28"/>
      <c r="AC306" s="28">
        <v>2</v>
      </c>
      <c r="AD306" s="35">
        <v>0.75</v>
      </c>
      <c r="AE306" s="35">
        <f t="shared" si="6"/>
        <v>1.5</v>
      </c>
      <c r="AF306" s="2">
        <v>1.5</v>
      </c>
      <c r="AG306" s="44" t="s">
        <v>686</v>
      </c>
    </row>
    <row r="307" spans="1:33" ht="69" customHeight="1" x14ac:dyDescent="0.2">
      <c r="A307" s="89">
        <v>288</v>
      </c>
      <c r="B307" s="90"/>
      <c r="C307" s="91"/>
      <c r="D307" s="101" t="s">
        <v>864</v>
      </c>
      <c r="E307" s="99"/>
      <c r="F307" s="99"/>
      <c r="G307" s="100"/>
      <c r="H307" s="106" t="s">
        <v>687</v>
      </c>
      <c r="I307" s="107"/>
      <c r="J307" s="108"/>
      <c r="K307" s="101" t="s">
        <v>688</v>
      </c>
      <c r="L307" s="99"/>
      <c r="M307" s="99"/>
      <c r="N307" s="99"/>
      <c r="O307" s="100"/>
      <c r="P307" s="101" t="s">
        <v>689</v>
      </c>
      <c r="Q307" s="100"/>
      <c r="R307" s="1" t="s">
        <v>121</v>
      </c>
      <c r="S307" s="42" t="s">
        <v>39</v>
      </c>
      <c r="T307" s="89">
        <v>18</v>
      </c>
      <c r="U307" s="91"/>
      <c r="V307" s="106" t="s">
        <v>29</v>
      </c>
      <c r="W307" s="107"/>
      <c r="X307" s="108"/>
      <c r="Y307" s="89">
        <v>1</v>
      </c>
      <c r="Z307" s="91"/>
      <c r="AA307" s="28"/>
      <c r="AB307" s="28"/>
      <c r="AC307" s="28">
        <v>1</v>
      </c>
      <c r="AD307" s="35">
        <v>0.75</v>
      </c>
      <c r="AE307" s="35">
        <f t="shared" si="6"/>
        <v>0.75</v>
      </c>
      <c r="AF307" s="2">
        <v>0.75</v>
      </c>
      <c r="AG307" s="44" t="s">
        <v>690</v>
      </c>
    </row>
    <row r="308" spans="1:33" ht="51" customHeight="1" x14ac:dyDescent="0.2">
      <c r="A308" s="89">
        <v>289</v>
      </c>
      <c r="B308" s="90"/>
      <c r="C308" s="91"/>
      <c r="D308" s="101" t="s">
        <v>865</v>
      </c>
      <c r="E308" s="99"/>
      <c r="F308" s="99"/>
      <c r="G308" s="100"/>
      <c r="H308" s="89">
        <v>32</v>
      </c>
      <c r="I308" s="90"/>
      <c r="J308" s="91"/>
      <c r="K308" s="101" t="s">
        <v>691</v>
      </c>
      <c r="L308" s="99"/>
      <c r="M308" s="99"/>
      <c r="N308" s="99"/>
      <c r="O308" s="100"/>
      <c r="P308" s="101" t="s">
        <v>692</v>
      </c>
      <c r="Q308" s="100"/>
      <c r="R308" s="1" t="s">
        <v>121</v>
      </c>
      <c r="S308" s="42" t="s">
        <v>39</v>
      </c>
      <c r="T308" s="89">
        <v>2</v>
      </c>
      <c r="U308" s="91"/>
      <c r="V308" s="106" t="s">
        <v>29</v>
      </c>
      <c r="W308" s="107"/>
      <c r="X308" s="108"/>
      <c r="Y308" s="89">
        <v>1</v>
      </c>
      <c r="Z308" s="91"/>
      <c r="AA308" s="28"/>
      <c r="AB308" s="28"/>
      <c r="AC308" s="28">
        <v>1</v>
      </c>
      <c r="AD308" s="35">
        <v>0.75</v>
      </c>
      <c r="AE308" s="35">
        <f t="shared" si="6"/>
        <v>0.75</v>
      </c>
      <c r="AF308" s="2">
        <v>0.75</v>
      </c>
      <c r="AG308" s="44" t="s">
        <v>693</v>
      </c>
    </row>
    <row r="309" spans="1:33" ht="63.75" customHeight="1" x14ac:dyDescent="0.2">
      <c r="A309" s="89">
        <v>290</v>
      </c>
      <c r="B309" s="90"/>
      <c r="C309" s="91"/>
      <c r="D309" s="101" t="s">
        <v>866</v>
      </c>
      <c r="E309" s="99"/>
      <c r="F309" s="99"/>
      <c r="G309" s="100"/>
      <c r="H309" s="106" t="s">
        <v>211</v>
      </c>
      <c r="I309" s="107"/>
      <c r="J309" s="108"/>
      <c r="K309" s="101" t="s">
        <v>694</v>
      </c>
      <c r="L309" s="99"/>
      <c r="M309" s="99"/>
      <c r="N309" s="99"/>
      <c r="O309" s="100"/>
      <c r="P309" s="101" t="s">
        <v>695</v>
      </c>
      <c r="Q309" s="100"/>
      <c r="R309" s="1" t="s">
        <v>121</v>
      </c>
      <c r="S309" s="42" t="s">
        <v>39</v>
      </c>
      <c r="T309" s="89">
        <v>3</v>
      </c>
      <c r="U309" s="91"/>
      <c r="V309" s="106" t="s">
        <v>29</v>
      </c>
      <c r="W309" s="107"/>
      <c r="X309" s="108"/>
      <c r="Y309" s="89">
        <v>1</v>
      </c>
      <c r="Z309" s="91"/>
      <c r="AA309" s="28"/>
      <c r="AB309" s="28"/>
      <c r="AC309" s="28">
        <v>1</v>
      </c>
      <c r="AD309" s="35">
        <v>0.75</v>
      </c>
      <c r="AE309" s="35">
        <f t="shared" si="6"/>
        <v>0.75</v>
      </c>
      <c r="AF309" s="2">
        <v>0.75</v>
      </c>
      <c r="AG309" s="44" t="s">
        <v>696</v>
      </c>
    </row>
    <row r="310" spans="1:33" ht="52.5" customHeight="1" x14ac:dyDescent="0.2">
      <c r="A310" s="89">
        <v>291</v>
      </c>
      <c r="B310" s="90"/>
      <c r="C310" s="91"/>
      <c r="D310" s="173" t="s">
        <v>867</v>
      </c>
      <c r="E310" s="174"/>
      <c r="F310" s="174"/>
      <c r="G310" s="175"/>
      <c r="H310" s="89">
        <v>25</v>
      </c>
      <c r="I310" s="90"/>
      <c r="J310" s="91"/>
      <c r="K310" s="101" t="s">
        <v>697</v>
      </c>
      <c r="L310" s="99"/>
      <c r="M310" s="99"/>
      <c r="N310" s="99"/>
      <c r="O310" s="100"/>
      <c r="P310" s="101" t="s">
        <v>698</v>
      </c>
      <c r="Q310" s="100"/>
      <c r="R310" s="1" t="s">
        <v>29</v>
      </c>
      <c r="S310" s="42" t="s">
        <v>39</v>
      </c>
      <c r="T310" s="106" t="s">
        <v>39</v>
      </c>
      <c r="U310" s="108"/>
      <c r="V310" s="106" t="s">
        <v>29</v>
      </c>
      <c r="W310" s="107"/>
      <c r="X310" s="108"/>
      <c r="Y310" s="89">
        <v>2</v>
      </c>
      <c r="Z310" s="91"/>
      <c r="AA310" s="28"/>
      <c r="AB310" s="28"/>
      <c r="AC310" s="28">
        <v>2</v>
      </c>
      <c r="AD310" s="35">
        <v>0.75</v>
      </c>
      <c r="AE310" s="35">
        <f t="shared" si="6"/>
        <v>1.5</v>
      </c>
      <c r="AF310" s="2">
        <v>1.5</v>
      </c>
      <c r="AG310" s="44" t="s">
        <v>699</v>
      </c>
    </row>
    <row r="311" spans="1:33" ht="57" customHeight="1" x14ac:dyDescent="0.2">
      <c r="A311" s="89">
        <v>292</v>
      </c>
      <c r="B311" s="90"/>
      <c r="C311" s="91"/>
      <c r="D311" s="101" t="s">
        <v>970</v>
      </c>
      <c r="E311" s="99"/>
      <c r="F311" s="99"/>
      <c r="G311" s="100"/>
      <c r="H311" s="106" t="s">
        <v>700</v>
      </c>
      <c r="I311" s="107"/>
      <c r="J311" s="108"/>
      <c r="K311" s="101" t="s">
        <v>701</v>
      </c>
      <c r="L311" s="99"/>
      <c r="M311" s="99"/>
      <c r="N311" s="99"/>
      <c r="O311" s="100"/>
      <c r="P311" s="101" t="s">
        <v>702</v>
      </c>
      <c r="Q311" s="100"/>
      <c r="R311" s="1" t="s">
        <v>29</v>
      </c>
      <c r="S311" s="42" t="s">
        <v>39</v>
      </c>
      <c r="T311" s="106" t="s">
        <v>39</v>
      </c>
      <c r="U311" s="108"/>
      <c r="V311" s="106" t="s">
        <v>29</v>
      </c>
      <c r="W311" s="107"/>
      <c r="X311" s="108"/>
      <c r="Y311" s="89">
        <v>1</v>
      </c>
      <c r="Z311" s="91"/>
      <c r="AA311" s="28"/>
      <c r="AB311" s="28"/>
      <c r="AC311" s="28">
        <v>1</v>
      </c>
      <c r="AD311" s="35">
        <v>0.75</v>
      </c>
      <c r="AE311" s="35">
        <f t="shared" si="6"/>
        <v>0.75</v>
      </c>
      <c r="AF311" s="2">
        <v>0.75</v>
      </c>
      <c r="AG311" s="45" t="s">
        <v>703</v>
      </c>
    </row>
    <row r="312" spans="1:33" ht="106.5" customHeight="1" x14ac:dyDescent="0.2">
      <c r="A312" s="89">
        <v>293</v>
      </c>
      <c r="B312" s="90"/>
      <c r="C312" s="91"/>
      <c r="D312" s="101" t="s">
        <v>868</v>
      </c>
      <c r="E312" s="99"/>
      <c r="F312" s="99"/>
      <c r="G312" s="100"/>
      <c r="H312" s="183">
        <v>18</v>
      </c>
      <c r="I312" s="184"/>
      <c r="J312" s="185"/>
      <c r="K312" s="101" t="s">
        <v>704</v>
      </c>
      <c r="L312" s="99"/>
      <c r="M312" s="99"/>
      <c r="N312" s="99"/>
      <c r="O312" s="100"/>
      <c r="P312" s="101" t="s">
        <v>705</v>
      </c>
      <c r="Q312" s="100"/>
      <c r="R312" s="1" t="s">
        <v>29</v>
      </c>
      <c r="S312" s="42" t="s">
        <v>39</v>
      </c>
      <c r="T312" s="106" t="s">
        <v>39</v>
      </c>
      <c r="U312" s="108"/>
      <c r="V312" s="106" t="s">
        <v>29</v>
      </c>
      <c r="W312" s="107"/>
      <c r="X312" s="108"/>
      <c r="Y312" s="89">
        <v>2</v>
      </c>
      <c r="Z312" s="91"/>
      <c r="AA312" s="28"/>
      <c r="AB312" s="28"/>
      <c r="AC312" s="28">
        <v>2</v>
      </c>
      <c r="AD312" s="35">
        <v>0.75</v>
      </c>
      <c r="AE312" s="35">
        <f t="shared" si="6"/>
        <v>1.5</v>
      </c>
      <c r="AF312" s="2">
        <v>1.5</v>
      </c>
      <c r="AG312" s="44" t="s">
        <v>706</v>
      </c>
    </row>
    <row r="313" spans="1:33" ht="65.25" customHeight="1" x14ac:dyDescent="0.2">
      <c r="A313" s="89">
        <v>294</v>
      </c>
      <c r="B313" s="90"/>
      <c r="C313" s="91"/>
      <c r="D313" s="101" t="s">
        <v>869</v>
      </c>
      <c r="E313" s="99"/>
      <c r="F313" s="99"/>
      <c r="G313" s="100"/>
      <c r="H313" s="183">
        <v>42</v>
      </c>
      <c r="I313" s="184"/>
      <c r="J313" s="185"/>
      <c r="K313" s="101" t="s">
        <v>707</v>
      </c>
      <c r="L313" s="99"/>
      <c r="M313" s="99"/>
      <c r="N313" s="99"/>
      <c r="O313" s="100"/>
      <c r="P313" s="101" t="s">
        <v>708</v>
      </c>
      <c r="Q313" s="100"/>
      <c r="R313" s="1" t="s">
        <v>29</v>
      </c>
      <c r="S313" s="42" t="s">
        <v>39</v>
      </c>
      <c r="T313" s="106" t="s">
        <v>39</v>
      </c>
      <c r="U313" s="108"/>
      <c r="V313" s="106" t="s">
        <v>29</v>
      </c>
      <c r="W313" s="107"/>
      <c r="X313" s="108"/>
      <c r="Y313" s="89">
        <v>1</v>
      </c>
      <c r="Z313" s="91"/>
      <c r="AA313" s="28"/>
      <c r="AB313" s="28"/>
      <c r="AC313" s="28">
        <v>1</v>
      </c>
      <c r="AD313" s="35">
        <v>0.75</v>
      </c>
      <c r="AE313" s="35">
        <f t="shared" si="6"/>
        <v>0.75</v>
      </c>
      <c r="AF313" s="2">
        <v>0.75</v>
      </c>
      <c r="AG313" s="45" t="s">
        <v>709</v>
      </c>
    </row>
    <row r="314" spans="1:33" ht="195.75" customHeight="1" x14ac:dyDescent="0.2">
      <c r="A314" s="89">
        <v>295</v>
      </c>
      <c r="B314" s="90"/>
      <c r="C314" s="91"/>
      <c r="D314" s="101" t="s">
        <v>870</v>
      </c>
      <c r="E314" s="99"/>
      <c r="F314" s="99"/>
      <c r="G314" s="100"/>
      <c r="H314" s="186" t="s">
        <v>302</v>
      </c>
      <c r="I314" s="187"/>
      <c r="J314" s="188"/>
      <c r="K314" s="101" t="s">
        <v>710</v>
      </c>
      <c r="L314" s="99"/>
      <c r="M314" s="99"/>
      <c r="N314" s="99"/>
      <c r="O314" s="100"/>
      <c r="P314" s="101" t="s">
        <v>711</v>
      </c>
      <c r="Q314" s="100"/>
      <c r="R314" s="1" t="s">
        <v>29</v>
      </c>
      <c r="S314" s="42" t="s">
        <v>39</v>
      </c>
      <c r="T314" s="106" t="s">
        <v>39</v>
      </c>
      <c r="U314" s="108"/>
      <c r="V314" s="106" t="s">
        <v>29</v>
      </c>
      <c r="W314" s="107"/>
      <c r="X314" s="108"/>
      <c r="Y314" s="89">
        <v>2</v>
      </c>
      <c r="Z314" s="91"/>
      <c r="AA314" s="28"/>
      <c r="AB314" s="28"/>
      <c r="AC314" s="28">
        <v>2</v>
      </c>
      <c r="AD314" s="35">
        <v>1.1000000000000001</v>
      </c>
      <c r="AE314" s="35">
        <f t="shared" si="6"/>
        <v>2.2000000000000002</v>
      </c>
      <c r="AF314" s="2">
        <v>2.2000000000000002</v>
      </c>
      <c r="AG314" s="44" t="s">
        <v>712</v>
      </c>
    </row>
    <row r="315" spans="1:33" ht="66.75" customHeight="1" x14ac:dyDescent="0.2">
      <c r="A315" s="89">
        <v>296</v>
      </c>
      <c r="B315" s="90"/>
      <c r="C315" s="91"/>
      <c r="D315" s="101" t="s">
        <v>871</v>
      </c>
      <c r="E315" s="99"/>
      <c r="F315" s="99"/>
      <c r="G315" s="100"/>
      <c r="H315" s="183">
        <v>9</v>
      </c>
      <c r="I315" s="184"/>
      <c r="J315" s="185"/>
      <c r="K315" s="173" t="s">
        <v>713</v>
      </c>
      <c r="L315" s="174"/>
      <c r="M315" s="174"/>
      <c r="N315" s="174"/>
      <c r="O315" s="175"/>
      <c r="P315" s="101" t="s">
        <v>655</v>
      </c>
      <c r="Q315" s="100"/>
      <c r="R315" s="1" t="s">
        <v>121</v>
      </c>
      <c r="S315" s="42" t="s">
        <v>39</v>
      </c>
      <c r="T315" s="89">
        <v>8</v>
      </c>
      <c r="U315" s="91"/>
      <c r="V315" s="106" t="s">
        <v>29</v>
      </c>
      <c r="W315" s="107"/>
      <c r="X315" s="108"/>
      <c r="Y315" s="89">
        <v>2</v>
      </c>
      <c r="Z315" s="91"/>
      <c r="AA315" s="28"/>
      <c r="AB315" s="28"/>
      <c r="AC315" s="28">
        <v>2</v>
      </c>
      <c r="AD315" s="35">
        <v>0.7</v>
      </c>
      <c r="AE315" s="35">
        <f t="shared" si="6"/>
        <v>1.4</v>
      </c>
      <c r="AF315" s="2">
        <v>1.4</v>
      </c>
      <c r="AG315" s="44" t="s">
        <v>714</v>
      </c>
    </row>
    <row r="316" spans="1:33" ht="74.25" customHeight="1" x14ac:dyDescent="0.2">
      <c r="A316" s="89">
        <v>297</v>
      </c>
      <c r="B316" s="90"/>
      <c r="C316" s="91"/>
      <c r="D316" s="101" t="s">
        <v>872</v>
      </c>
      <c r="E316" s="99"/>
      <c r="F316" s="99"/>
      <c r="G316" s="100"/>
      <c r="H316" s="106" t="s">
        <v>140</v>
      </c>
      <c r="I316" s="107"/>
      <c r="J316" s="108"/>
      <c r="K316" s="101" t="s">
        <v>15</v>
      </c>
      <c r="L316" s="99"/>
      <c r="M316" s="99"/>
      <c r="N316" s="99"/>
      <c r="O316" s="100"/>
      <c r="P316" s="173" t="s">
        <v>715</v>
      </c>
      <c r="Q316" s="175"/>
      <c r="R316" s="1" t="s">
        <v>121</v>
      </c>
      <c r="S316" s="11">
        <v>1</v>
      </c>
      <c r="T316" s="106" t="s">
        <v>760</v>
      </c>
      <c r="U316" s="108"/>
      <c r="V316" s="106" t="s">
        <v>29</v>
      </c>
      <c r="W316" s="107"/>
      <c r="X316" s="108"/>
      <c r="Y316" s="89">
        <v>2</v>
      </c>
      <c r="Z316" s="91"/>
      <c r="AA316" s="28">
        <v>1</v>
      </c>
      <c r="AB316" s="28">
        <v>3</v>
      </c>
      <c r="AC316" s="28">
        <v>1</v>
      </c>
      <c r="AD316" s="35">
        <v>3</v>
      </c>
      <c r="AE316" s="35">
        <f t="shared" si="6"/>
        <v>3</v>
      </c>
      <c r="AF316" s="2">
        <f>AE316+AB316</f>
        <v>6</v>
      </c>
      <c r="AG316" s="44" t="s">
        <v>657</v>
      </c>
    </row>
    <row r="317" spans="1:33" ht="66.75" customHeight="1" x14ac:dyDescent="0.2">
      <c r="A317" s="89">
        <v>298</v>
      </c>
      <c r="B317" s="90"/>
      <c r="C317" s="91"/>
      <c r="D317" s="101" t="s">
        <v>873</v>
      </c>
      <c r="E317" s="99"/>
      <c r="F317" s="99"/>
      <c r="G317" s="100"/>
      <c r="H317" s="89">
        <v>13</v>
      </c>
      <c r="I317" s="90"/>
      <c r="J317" s="91"/>
      <c r="K317" s="101" t="s">
        <v>716</v>
      </c>
      <c r="L317" s="99"/>
      <c r="M317" s="99"/>
      <c r="N317" s="99"/>
      <c r="O317" s="100"/>
      <c r="P317" s="101" t="s">
        <v>655</v>
      </c>
      <c r="Q317" s="100"/>
      <c r="R317" s="1" t="s">
        <v>121</v>
      </c>
      <c r="S317" s="42" t="s">
        <v>39</v>
      </c>
      <c r="T317" s="109">
        <v>9.6999999999999993</v>
      </c>
      <c r="U317" s="110"/>
      <c r="V317" s="106" t="s">
        <v>29</v>
      </c>
      <c r="W317" s="107"/>
      <c r="X317" s="108"/>
      <c r="Y317" s="89">
        <v>2</v>
      </c>
      <c r="Z317" s="91"/>
      <c r="AA317" s="28"/>
      <c r="AB317" s="28"/>
      <c r="AC317" s="28">
        <v>2</v>
      </c>
      <c r="AD317" s="35">
        <v>0.75</v>
      </c>
      <c r="AE317" s="35">
        <f t="shared" si="6"/>
        <v>1.5</v>
      </c>
      <c r="AF317" s="2">
        <v>1.5</v>
      </c>
      <c r="AG317" s="44" t="s">
        <v>717</v>
      </c>
    </row>
    <row r="318" spans="1:33" ht="52.5" customHeight="1" x14ac:dyDescent="0.2">
      <c r="A318" s="89">
        <v>299</v>
      </c>
      <c r="B318" s="90"/>
      <c r="C318" s="91"/>
      <c r="D318" s="101" t="s">
        <v>874</v>
      </c>
      <c r="E318" s="99"/>
      <c r="F318" s="99"/>
      <c r="G318" s="100"/>
      <c r="H318" s="89">
        <v>7</v>
      </c>
      <c r="I318" s="90"/>
      <c r="J318" s="91"/>
      <c r="K318" s="101" t="s">
        <v>718</v>
      </c>
      <c r="L318" s="99"/>
      <c r="M318" s="99"/>
      <c r="N318" s="99"/>
      <c r="O318" s="100"/>
      <c r="P318" s="101" t="s">
        <v>626</v>
      </c>
      <c r="Q318" s="100"/>
      <c r="R318" s="1" t="s">
        <v>121</v>
      </c>
      <c r="S318" s="42" t="s">
        <v>39</v>
      </c>
      <c r="T318" s="109">
        <v>2</v>
      </c>
      <c r="U318" s="110"/>
      <c r="V318" s="106" t="s">
        <v>29</v>
      </c>
      <c r="W318" s="107"/>
      <c r="X318" s="108"/>
      <c r="Y318" s="89">
        <v>1</v>
      </c>
      <c r="Z318" s="91"/>
      <c r="AA318" s="28"/>
      <c r="AB318" s="28"/>
      <c r="AC318" s="28">
        <v>1</v>
      </c>
      <c r="AD318" s="35">
        <v>0.75</v>
      </c>
      <c r="AE318" s="35">
        <f t="shared" si="6"/>
        <v>0.75</v>
      </c>
      <c r="AF318" s="2">
        <v>0.75</v>
      </c>
      <c r="AG318" s="45" t="s">
        <v>719</v>
      </c>
    </row>
    <row r="319" spans="1:33" ht="51" customHeight="1" x14ac:dyDescent="0.2">
      <c r="A319" s="89">
        <v>300</v>
      </c>
      <c r="B319" s="90"/>
      <c r="C319" s="91"/>
      <c r="D319" s="101" t="s">
        <v>264</v>
      </c>
      <c r="E319" s="99"/>
      <c r="F319" s="99"/>
      <c r="G319" s="100"/>
      <c r="H319" s="89">
        <v>28</v>
      </c>
      <c r="I319" s="90"/>
      <c r="J319" s="91"/>
      <c r="K319" s="101" t="s">
        <v>15</v>
      </c>
      <c r="L319" s="99"/>
      <c r="M319" s="99"/>
      <c r="N319" s="99"/>
      <c r="O319" s="100"/>
      <c r="P319" s="173" t="s">
        <v>720</v>
      </c>
      <c r="Q319" s="175"/>
      <c r="R319" s="1" t="s">
        <v>121</v>
      </c>
      <c r="S319" s="11">
        <v>1</v>
      </c>
      <c r="T319" s="106" t="s">
        <v>721</v>
      </c>
      <c r="U319" s="108"/>
      <c r="V319" s="106" t="s">
        <v>29</v>
      </c>
      <c r="W319" s="107"/>
      <c r="X319" s="108"/>
      <c r="Y319" s="89">
        <v>2</v>
      </c>
      <c r="Z319" s="91"/>
      <c r="AA319" s="28"/>
      <c r="AB319" s="28"/>
      <c r="AC319" s="28">
        <v>2</v>
      </c>
      <c r="AD319" s="35">
        <v>0.75</v>
      </c>
      <c r="AE319" s="35">
        <f t="shared" si="6"/>
        <v>1.5</v>
      </c>
      <c r="AF319" s="2">
        <v>1.5</v>
      </c>
      <c r="AG319" s="44" t="s">
        <v>30</v>
      </c>
    </row>
    <row r="320" spans="1:33" ht="55.5" customHeight="1" x14ac:dyDescent="0.2">
      <c r="A320" s="89">
        <v>301</v>
      </c>
      <c r="B320" s="90"/>
      <c r="C320" s="91"/>
      <c r="D320" s="101" t="s">
        <v>722</v>
      </c>
      <c r="E320" s="99"/>
      <c r="F320" s="99"/>
      <c r="G320" s="100"/>
      <c r="H320" s="89">
        <v>14</v>
      </c>
      <c r="I320" s="90"/>
      <c r="J320" s="91"/>
      <c r="K320" s="101" t="s">
        <v>15</v>
      </c>
      <c r="L320" s="99"/>
      <c r="M320" s="99"/>
      <c r="N320" s="99"/>
      <c r="O320" s="100"/>
      <c r="P320" s="173" t="s">
        <v>723</v>
      </c>
      <c r="Q320" s="175"/>
      <c r="R320" s="1" t="s">
        <v>121</v>
      </c>
      <c r="S320" s="11">
        <v>1</v>
      </c>
      <c r="T320" s="106" t="s">
        <v>724</v>
      </c>
      <c r="U320" s="108"/>
      <c r="V320" s="106" t="s">
        <v>29</v>
      </c>
      <c r="W320" s="107"/>
      <c r="X320" s="108"/>
      <c r="Y320" s="89">
        <v>2</v>
      </c>
      <c r="Z320" s="91"/>
      <c r="AA320" s="28"/>
      <c r="AB320" s="28"/>
      <c r="AC320" s="28">
        <v>2</v>
      </c>
      <c r="AD320" s="35">
        <v>0.75</v>
      </c>
      <c r="AE320" s="35">
        <f t="shared" si="6"/>
        <v>1.5</v>
      </c>
      <c r="AF320" s="2">
        <v>1.5</v>
      </c>
      <c r="AG320" s="44" t="s">
        <v>30</v>
      </c>
    </row>
    <row r="321" spans="1:33" ht="79.5" customHeight="1" x14ac:dyDescent="0.2">
      <c r="A321" s="89">
        <v>302</v>
      </c>
      <c r="B321" s="90"/>
      <c r="C321" s="91"/>
      <c r="D321" s="101" t="s">
        <v>875</v>
      </c>
      <c r="E321" s="99"/>
      <c r="F321" s="99"/>
      <c r="G321" s="100"/>
      <c r="H321" s="89">
        <v>8</v>
      </c>
      <c r="I321" s="90"/>
      <c r="J321" s="91"/>
      <c r="K321" s="101" t="s">
        <v>725</v>
      </c>
      <c r="L321" s="99"/>
      <c r="M321" s="99"/>
      <c r="N321" s="99"/>
      <c r="O321" s="100"/>
      <c r="P321" s="101" t="s">
        <v>726</v>
      </c>
      <c r="Q321" s="100"/>
      <c r="R321" s="1" t="s">
        <v>121</v>
      </c>
      <c r="S321" s="42" t="s">
        <v>39</v>
      </c>
      <c r="T321" s="109">
        <v>6</v>
      </c>
      <c r="U321" s="110"/>
      <c r="V321" s="106" t="s">
        <v>29</v>
      </c>
      <c r="W321" s="107"/>
      <c r="X321" s="108"/>
      <c r="Y321" s="89">
        <v>2</v>
      </c>
      <c r="Z321" s="91"/>
      <c r="AA321" s="28"/>
      <c r="AB321" s="28"/>
      <c r="AC321" s="28">
        <v>2</v>
      </c>
      <c r="AD321" s="35">
        <v>0.75</v>
      </c>
      <c r="AE321" s="35">
        <f t="shared" ref="AE321:AE330" si="7">AD321*AC321</f>
        <v>1.5</v>
      </c>
      <c r="AF321" s="2">
        <v>1.5</v>
      </c>
      <c r="AG321" s="44" t="s">
        <v>727</v>
      </c>
    </row>
    <row r="322" spans="1:33" ht="91.5" customHeight="1" x14ac:dyDescent="0.2">
      <c r="A322" s="89">
        <v>303</v>
      </c>
      <c r="B322" s="90"/>
      <c r="C322" s="91"/>
      <c r="D322" s="101" t="s">
        <v>876</v>
      </c>
      <c r="E322" s="99"/>
      <c r="F322" s="99"/>
      <c r="G322" s="100"/>
      <c r="H322" s="106" t="s">
        <v>728</v>
      </c>
      <c r="I322" s="107"/>
      <c r="J322" s="108"/>
      <c r="K322" s="101" t="s">
        <v>729</v>
      </c>
      <c r="L322" s="99"/>
      <c r="M322" s="99"/>
      <c r="N322" s="99"/>
      <c r="O322" s="100"/>
      <c r="P322" s="101" t="s">
        <v>730</v>
      </c>
      <c r="Q322" s="100"/>
      <c r="R322" s="1" t="s">
        <v>121</v>
      </c>
      <c r="S322" s="42" t="s">
        <v>39</v>
      </c>
      <c r="T322" s="109">
        <v>6</v>
      </c>
      <c r="U322" s="110"/>
      <c r="V322" s="106" t="s">
        <v>29</v>
      </c>
      <c r="W322" s="107"/>
      <c r="X322" s="108"/>
      <c r="Y322" s="89">
        <v>2</v>
      </c>
      <c r="Z322" s="91"/>
      <c r="AA322" s="28"/>
      <c r="AB322" s="28"/>
      <c r="AC322" s="28">
        <v>2</v>
      </c>
      <c r="AD322" s="35">
        <v>0.75</v>
      </c>
      <c r="AE322" s="35">
        <f t="shared" si="7"/>
        <v>1.5</v>
      </c>
      <c r="AF322" s="2">
        <v>1.5</v>
      </c>
      <c r="AG322" s="44" t="s">
        <v>731</v>
      </c>
    </row>
    <row r="323" spans="1:33" ht="79.5" customHeight="1" x14ac:dyDescent="0.2">
      <c r="A323" s="89">
        <v>304</v>
      </c>
      <c r="B323" s="90"/>
      <c r="C323" s="91"/>
      <c r="D323" s="101" t="s">
        <v>877</v>
      </c>
      <c r="E323" s="99"/>
      <c r="F323" s="99"/>
      <c r="G323" s="100"/>
      <c r="H323" s="89">
        <v>7</v>
      </c>
      <c r="I323" s="90"/>
      <c r="J323" s="91"/>
      <c r="K323" s="101" t="s">
        <v>732</v>
      </c>
      <c r="L323" s="99"/>
      <c r="M323" s="99"/>
      <c r="N323" s="99"/>
      <c r="O323" s="100"/>
      <c r="P323" s="101" t="s">
        <v>733</v>
      </c>
      <c r="Q323" s="100"/>
      <c r="R323" s="1" t="s">
        <v>121</v>
      </c>
      <c r="S323" s="42" t="s">
        <v>39</v>
      </c>
      <c r="T323" s="109">
        <v>2</v>
      </c>
      <c r="U323" s="110"/>
      <c r="V323" s="106" t="s">
        <v>29</v>
      </c>
      <c r="W323" s="107"/>
      <c r="X323" s="108"/>
      <c r="Y323" s="89">
        <v>1</v>
      </c>
      <c r="Z323" s="91"/>
      <c r="AA323" s="28"/>
      <c r="AB323" s="28"/>
      <c r="AC323" s="28">
        <v>1</v>
      </c>
      <c r="AD323" s="35">
        <v>0.75</v>
      </c>
      <c r="AE323" s="35">
        <f t="shared" si="7"/>
        <v>0.75</v>
      </c>
      <c r="AF323" s="2">
        <v>0.75</v>
      </c>
      <c r="AG323" s="44" t="s">
        <v>734</v>
      </c>
    </row>
    <row r="324" spans="1:33" ht="78.75" customHeight="1" x14ac:dyDescent="0.2">
      <c r="A324" s="89">
        <v>305</v>
      </c>
      <c r="B324" s="90"/>
      <c r="C324" s="91"/>
      <c r="D324" s="101" t="s">
        <v>878</v>
      </c>
      <c r="E324" s="99"/>
      <c r="F324" s="99"/>
      <c r="G324" s="100"/>
      <c r="H324" s="106" t="s">
        <v>735</v>
      </c>
      <c r="I324" s="107"/>
      <c r="J324" s="108"/>
      <c r="K324" s="101" t="s">
        <v>736</v>
      </c>
      <c r="L324" s="99"/>
      <c r="M324" s="99"/>
      <c r="N324" s="99"/>
      <c r="O324" s="100"/>
      <c r="P324" s="101" t="s">
        <v>737</v>
      </c>
      <c r="Q324" s="100"/>
      <c r="R324" s="1" t="s">
        <v>738</v>
      </c>
      <c r="S324" s="42" t="s">
        <v>39</v>
      </c>
      <c r="T324" s="109">
        <v>2</v>
      </c>
      <c r="U324" s="110"/>
      <c r="V324" s="106" t="s">
        <v>29</v>
      </c>
      <c r="W324" s="107"/>
      <c r="X324" s="108"/>
      <c r="Y324" s="89">
        <v>2</v>
      </c>
      <c r="Z324" s="91"/>
      <c r="AA324" s="28"/>
      <c r="AB324" s="28"/>
      <c r="AC324" s="28">
        <v>2</v>
      </c>
      <c r="AD324" s="35">
        <v>0.75</v>
      </c>
      <c r="AE324" s="35">
        <f t="shared" si="7"/>
        <v>1.5</v>
      </c>
      <c r="AF324" s="2">
        <v>1.5</v>
      </c>
      <c r="AG324" s="44" t="s">
        <v>739</v>
      </c>
    </row>
    <row r="325" spans="1:33" ht="63.75" customHeight="1" x14ac:dyDescent="0.2">
      <c r="A325" s="89">
        <v>306</v>
      </c>
      <c r="B325" s="90"/>
      <c r="C325" s="91"/>
      <c r="D325" s="101" t="s">
        <v>879</v>
      </c>
      <c r="E325" s="99"/>
      <c r="F325" s="99"/>
      <c r="G325" s="100"/>
      <c r="H325" s="106" t="s">
        <v>598</v>
      </c>
      <c r="I325" s="107"/>
      <c r="J325" s="108"/>
      <c r="K325" s="173" t="s">
        <v>740</v>
      </c>
      <c r="L325" s="174"/>
      <c r="M325" s="174"/>
      <c r="N325" s="174"/>
      <c r="O325" s="175"/>
      <c r="P325" s="101" t="s">
        <v>741</v>
      </c>
      <c r="Q325" s="100"/>
      <c r="R325" s="1" t="s">
        <v>121</v>
      </c>
      <c r="S325" s="42" t="s">
        <v>39</v>
      </c>
      <c r="T325" s="109">
        <v>3</v>
      </c>
      <c r="U325" s="110"/>
      <c r="V325" s="106" t="s">
        <v>29</v>
      </c>
      <c r="W325" s="107"/>
      <c r="X325" s="108"/>
      <c r="Y325" s="89">
        <v>2</v>
      </c>
      <c r="Z325" s="91"/>
      <c r="AA325" s="28"/>
      <c r="AB325" s="28"/>
      <c r="AC325" s="28">
        <v>2</v>
      </c>
      <c r="AD325" s="35">
        <v>1.1000000000000001</v>
      </c>
      <c r="AE325" s="35">
        <f t="shared" si="7"/>
        <v>2.2000000000000002</v>
      </c>
      <c r="AF325" s="2">
        <v>2.2000000000000002</v>
      </c>
      <c r="AG325" s="44" t="s">
        <v>742</v>
      </c>
    </row>
    <row r="326" spans="1:33" ht="158.25" customHeight="1" x14ac:dyDescent="0.2">
      <c r="A326" s="89">
        <v>307</v>
      </c>
      <c r="B326" s="90"/>
      <c r="C326" s="91"/>
      <c r="D326" s="101" t="s">
        <v>880</v>
      </c>
      <c r="E326" s="99"/>
      <c r="F326" s="99"/>
      <c r="G326" s="100"/>
      <c r="H326" s="89">
        <v>28</v>
      </c>
      <c r="I326" s="90"/>
      <c r="J326" s="91"/>
      <c r="K326" s="173" t="s">
        <v>326</v>
      </c>
      <c r="L326" s="174"/>
      <c r="M326" s="174"/>
      <c r="N326" s="174"/>
      <c r="O326" s="175"/>
      <c r="P326" s="173" t="s">
        <v>743</v>
      </c>
      <c r="Q326" s="175"/>
      <c r="R326" s="1" t="s">
        <v>738</v>
      </c>
      <c r="S326" s="42" t="s">
        <v>39</v>
      </c>
      <c r="T326" s="109">
        <v>6</v>
      </c>
      <c r="U326" s="110"/>
      <c r="V326" s="106" t="s">
        <v>29</v>
      </c>
      <c r="W326" s="107"/>
      <c r="X326" s="108"/>
      <c r="Y326" s="89">
        <v>2</v>
      </c>
      <c r="Z326" s="91"/>
      <c r="AA326" s="28"/>
      <c r="AB326" s="28"/>
      <c r="AC326" s="28">
        <v>2</v>
      </c>
      <c r="AD326" s="35">
        <v>1.1000000000000001</v>
      </c>
      <c r="AE326" s="35">
        <f t="shared" si="7"/>
        <v>2.2000000000000002</v>
      </c>
      <c r="AF326" s="2">
        <v>2.2000000000000002</v>
      </c>
      <c r="AG326" s="44" t="s">
        <v>744</v>
      </c>
    </row>
    <row r="327" spans="1:33" ht="132" customHeight="1" x14ac:dyDescent="0.2">
      <c r="A327" s="89">
        <v>308</v>
      </c>
      <c r="B327" s="90"/>
      <c r="C327" s="91"/>
      <c r="D327" s="173" t="s">
        <v>881</v>
      </c>
      <c r="E327" s="174"/>
      <c r="F327" s="174"/>
      <c r="G327" s="175"/>
      <c r="H327" s="106" t="s">
        <v>745</v>
      </c>
      <c r="I327" s="107"/>
      <c r="J327" s="108"/>
      <c r="K327" s="101" t="s">
        <v>5</v>
      </c>
      <c r="L327" s="99"/>
      <c r="M327" s="99"/>
      <c r="N327" s="99"/>
      <c r="O327" s="100"/>
      <c r="P327" s="101" t="s">
        <v>746</v>
      </c>
      <c r="Q327" s="100"/>
      <c r="R327" s="1" t="s">
        <v>121</v>
      </c>
      <c r="S327" s="42" t="s">
        <v>39</v>
      </c>
      <c r="T327" s="181">
        <v>5.25</v>
      </c>
      <c r="U327" s="182"/>
      <c r="V327" s="106" t="s">
        <v>29</v>
      </c>
      <c r="W327" s="107"/>
      <c r="X327" s="108"/>
      <c r="Y327" s="89">
        <v>1</v>
      </c>
      <c r="Z327" s="91"/>
      <c r="AA327" s="28"/>
      <c r="AB327" s="28"/>
      <c r="AC327" s="28">
        <v>1</v>
      </c>
      <c r="AD327" s="35">
        <v>0.75</v>
      </c>
      <c r="AE327" s="35">
        <f t="shared" si="7"/>
        <v>0.75</v>
      </c>
      <c r="AF327" s="2">
        <v>0.75</v>
      </c>
      <c r="AG327" s="44" t="s">
        <v>747</v>
      </c>
    </row>
    <row r="328" spans="1:33" ht="65.25" customHeight="1" x14ac:dyDescent="0.2">
      <c r="A328" s="89">
        <v>309</v>
      </c>
      <c r="B328" s="90"/>
      <c r="C328" s="91"/>
      <c r="D328" s="101" t="s">
        <v>882</v>
      </c>
      <c r="E328" s="99"/>
      <c r="F328" s="99"/>
      <c r="G328" s="100"/>
      <c r="H328" s="176" t="s">
        <v>748</v>
      </c>
      <c r="I328" s="177"/>
      <c r="J328" s="178"/>
      <c r="K328" s="101" t="s">
        <v>1043</v>
      </c>
      <c r="L328" s="99"/>
      <c r="M328" s="99"/>
      <c r="N328" s="99"/>
      <c r="O328" s="100"/>
      <c r="P328" s="101" t="s">
        <v>749</v>
      </c>
      <c r="Q328" s="100"/>
      <c r="R328" s="1" t="s">
        <v>750</v>
      </c>
      <c r="S328" s="42" t="s">
        <v>39</v>
      </c>
      <c r="T328" s="109">
        <v>8</v>
      </c>
      <c r="U328" s="110"/>
      <c r="V328" s="106" t="s">
        <v>29</v>
      </c>
      <c r="W328" s="107"/>
      <c r="X328" s="108"/>
      <c r="Y328" s="89">
        <v>3</v>
      </c>
      <c r="Z328" s="91"/>
      <c r="AA328" s="28"/>
      <c r="AB328" s="28"/>
      <c r="AC328" s="28">
        <v>3</v>
      </c>
      <c r="AD328" s="35">
        <v>0.75</v>
      </c>
      <c r="AE328" s="35">
        <f t="shared" si="7"/>
        <v>2.25</v>
      </c>
      <c r="AF328" s="2">
        <v>2.25</v>
      </c>
      <c r="AG328" s="44" t="s">
        <v>751</v>
      </c>
    </row>
    <row r="329" spans="1:33" ht="54.75" customHeight="1" x14ac:dyDescent="0.2">
      <c r="A329" s="89">
        <v>310</v>
      </c>
      <c r="B329" s="90"/>
      <c r="C329" s="91"/>
      <c r="D329" s="101" t="s">
        <v>883</v>
      </c>
      <c r="E329" s="99"/>
      <c r="F329" s="99"/>
      <c r="G329" s="100"/>
      <c r="H329" s="106" t="s">
        <v>323</v>
      </c>
      <c r="I329" s="107"/>
      <c r="J329" s="108"/>
      <c r="K329" s="101" t="s">
        <v>752</v>
      </c>
      <c r="L329" s="99"/>
      <c r="M329" s="99"/>
      <c r="N329" s="99"/>
      <c r="O329" s="100"/>
      <c r="P329" s="101" t="s">
        <v>753</v>
      </c>
      <c r="Q329" s="100"/>
      <c r="R329" s="1" t="s">
        <v>121</v>
      </c>
      <c r="S329" s="42" t="s">
        <v>39</v>
      </c>
      <c r="T329" s="109">
        <v>2</v>
      </c>
      <c r="U329" s="110"/>
      <c r="V329" s="106" t="s">
        <v>29</v>
      </c>
      <c r="W329" s="107"/>
      <c r="X329" s="108"/>
      <c r="Y329" s="89">
        <v>1</v>
      </c>
      <c r="Z329" s="91"/>
      <c r="AA329" s="28"/>
      <c r="AB329" s="28"/>
      <c r="AC329" s="28">
        <v>1</v>
      </c>
      <c r="AD329" s="35">
        <v>1.1000000000000001</v>
      </c>
      <c r="AE329" s="35">
        <f t="shared" si="7"/>
        <v>1.1000000000000001</v>
      </c>
      <c r="AF329" s="2">
        <v>1.1000000000000001</v>
      </c>
      <c r="AG329" s="44" t="s">
        <v>754</v>
      </c>
    </row>
    <row r="330" spans="1:33" ht="67.5" customHeight="1" x14ac:dyDescent="0.2">
      <c r="A330" s="89">
        <v>311</v>
      </c>
      <c r="B330" s="90"/>
      <c r="C330" s="91"/>
      <c r="D330" s="101" t="s">
        <v>942</v>
      </c>
      <c r="E330" s="99"/>
      <c r="F330" s="99"/>
      <c r="G330" s="100"/>
      <c r="H330" s="106" t="s">
        <v>39</v>
      </c>
      <c r="I330" s="107"/>
      <c r="J330" s="108"/>
      <c r="K330" s="101" t="s">
        <v>15</v>
      </c>
      <c r="L330" s="99"/>
      <c r="M330" s="99"/>
      <c r="N330" s="99"/>
      <c r="O330" s="100"/>
      <c r="P330" s="101" t="s">
        <v>755</v>
      </c>
      <c r="Q330" s="100"/>
      <c r="R330" s="1" t="s">
        <v>656</v>
      </c>
      <c r="S330" s="11">
        <v>1</v>
      </c>
      <c r="T330" s="106" t="s">
        <v>721</v>
      </c>
      <c r="U330" s="108"/>
      <c r="V330" s="106" t="s">
        <v>29</v>
      </c>
      <c r="W330" s="107"/>
      <c r="X330" s="108"/>
      <c r="Y330" s="89">
        <v>2</v>
      </c>
      <c r="Z330" s="91"/>
      <c r="AA330" s="28"/>
      <c r="AB330" s="28"/>
      <c r="AC330" s="28">
        <v>2</v>
      </c>
      <c r="AD330" s="35">
        <v>0.75</v>
      </c>
      <c r="AE330" s="35">
        <f t="shared" si="7"/>
        <v>1.5</v>
      </c>
      <c r="AF330" s="2">
        <v>1.5</v>
      </c>
      <c r="AG330" s="44" t="s">
        <v>30</v>
      </c>
    </row>
    <row r="331" spans="1:33" ht="51" customHeight="1" x14ac:dyDescent="0.2">
      <c r="A331" s="89">
        <v>312</v>
      </c>
      <c r="B331" s="90"/>
      <c r="C331" s="91"/>
      <c r="D331" s="101" t="s">
        <v>264</v>
      </c>
      <c r="E331" s="99"/>
      <c r="F331" s="99"/>
      <c r="G331" s="100"/>
      <c r="H331" s="106" t="s">
        <v>508</v>
      </c>
      <c r="I331" s="107"/>
      <c r="J331" s="108"/>
      <c r="K331" s="101" t="s">
        <v>756</v>
      </c>
      <c r="L331" s="99"/>
      <c r="M331" s="99"/>
      <c r="N331" s="99"/>
      <c r="O331" s="100"/>
      <c r="P331" s="101" t="s">
        <v>757</v>
      </c>
      <c r="Q331" s="100"/>
      <c r="R331" s="1" t="s">
        <v>121</v>
      </c>
      <c r="S331" s="42" t="s">
        <v>39</v>
      </c>
      <c r="T331" s="109">
        <v>3.6</v>
      </c>
      <c r="U331" s="110"/>
      <c r="V331" s="106" t="s">
        <v>29</v>
      </c>
      <c r="W331" s="107"/>
      <c r="X331" s="108"/>
      <c r="Y331" s="89">
        <v>2</v>
      </c>
      <c r="Z331" s="91"/>
      <c r="AA331" s="28"/>
      <c r="AB331" s="28"/>
      <c r="AC331" s="28">
        <v>2</v>
      </c>
      <c r="AD331" s="35">
        <v>0.75</v>
      </c>
      <c r="AE331" s="35">
        <f t="shared" ref="AE331:AE350" si="8">AD331*AC331</f>
        <v>1.5</v>
      </c>
      <c r="AF331" s="2">
        <v>1.5</v>
      </c>
      <c r="AG331" s="45" t="s">
        <v>856</v>
      </c>
    </row>
    <row r="332" spans="1:33" ht="79.5" customHeight="1" x14ac:dyDescent="0.2">
      <c r="A332" s="89">
        <v>313</v>
      </c>
      <c r="B332" s="90"/>
      <c r="C332" s="91"/>
      <c r="D332" s="101" t="s">
        <v>884</v>
      </c>
      <c r="E332" s="99"/>
      <c r="F332" s="99"/>
      <c r="G332" s="100"/>
      <c r="H332" s="106" t="s">
        <v>277</v>
      </c>
      <c r="I332" s="107"/>
      <c r="J332" s="108"/>
      <c r="K332" s="101" t="s">
        <v>855</v>
      </c>
      <c r="L332" s="99"/>
      <c r="M332" s="99"/>
      <c r="N332" s="99"/>
      <c r="O332" s="100"/>
      <c r="P332" s="101" t="s">
        <v>253</v>
      </c>
      <c r="Q332" s="100"/>
      <c r="R332" s="1" t="s">
        <v>121</v>
      </c>
      <c r="S332" s="42" t="s">
        <v>39</v>
      </c>
      <c r="T332" s="109">
        <v>5.0999999999999996</v>
      </c>
      <c r="U332" s="110"/>
      <c r="V332" s="106" t="s">
        <v>40</v>
      </c>
      <c r="W332" s="107"/>
      <c r="X332" s="108"/>
      <c r="Y332" s="89">
        <v>2</v>
      </c>
      <c r="Z332" s="91"/>
      <c r="AA332" s="28"/>
      <c r="AB332" s="28"/>
      <c r="AC332" s="28">
        <v>2</v>
      </c>
      <c r="AD332" s="35">
        <v>0.75</v>
      </c>
      <c r="AE332" s="35">
        <f t="shared" si="8"/>
        <v>1.5</v>
      </c>
      <c r="AF332" s="2">
        <v>1.5</v>
      </c>
      <c r="AG332" s="45" t="s">
        <v>857</v>
      </c>
    </row>
    <row r="333" spans="1:33" ht="88.5" customHeight="1" x14ac:dyDescent="0.2">
      <c r="A333" s="89">
        <v>314</v>
      </c>
      <c r="B333" s="90"/>
      <c r="C333" s="91"/>
      <c r="D333" s="101" t="s">
        <v>885</v>
      </c>
      <c r="E333" s="99"/>
      <c r="F333" s="99"/>
      <c r="G333" s="100"/>
      <c r="H333" s="106" t="s">
        <v>277</v>
      </c>
      <c r="I333" s="107"/>
      <c r="J333" s="108"/>
      <c r="K333" s="101" t="s">
        <v>855</v>
      </c>
      <c r="L333" s="99"/>
      <c r="M333" s="99"/>
      <c r="N333" s="99"/>
      <c r="O333" s="100"/>
      <c r="P333" s="101" t="s">
        <v>253</v>
      </c>
      <c r="Q333" s="100"/>
      <c r="R333" s="1" t="s">
        <v>121</v>
      </c>
      <c r="S333" s="42" t="s">
        <v>39</v>
      </c>
      <c r="T333" s="109">
        <v>5.0999999999999996</v>
      </c>
      <c r="U333" s="110"/>
      <c r="V333" s="106" t="s">
        <v>40</v>
      </c>
      <c r="W333" s="107"/>
      <c r="X333" s="108"/>
      <c r="Y333" s="89">
        <v>2</v>
      </c>
      <c r="Z333" s="91"/>
      <c r="AA333" s="28"/>
      <c r="AB333" s="28"/>
      <c r="AC333" s="28">
        <v>2</v>
      </c>
      <c r="AD333" s="35">
        <v>0.75</v>
      </c>
      <c r="AE333" s="35">
        <f t="shared" si="8"/>
        <v>1.5</v>
      </c>
      <c r="AF333" s="2">
        <v>1.5</v>
      </c>
      <c r="AG333" s="45" t="s">
        <v>857</v>
      </c>
    </row>
    <row r="334" spans="1:33" ht="84.75" customHeight="1" x14ac:dyDescent="0.2">
      <c r="A334" s="89">
        <v>315</v>
      </c>
      <c r="B334" s="90"/>
      <c r="C334" s="91"/>
      <c r="D334" s="101" t="s">
        <v>886</v>
      </c>
      <c r="E334" s="99"/>
      <c r="F334" s="99"/>
      <c r="G334" s="100"/>
      <c r="H334" s="106" t="s">
        <v>277</v>
      </c>
      <c r="I334" s="107"/>
      <c r="J334" s="108"/>
      <c r="K334" s="101" t="s">
        <v>855</v>
      </c>
      <c r="L334" s="99"/>
      <c r="M334" s="99"/>
      <c r="N334" s="99"/>
      <c r="O334" s="100"/>
      <c r="P334" s="101" t="s">
        <v>253</v>
      </c>
      <c r="Q334" s="100"/>
      <c r="R334" s="1" t="s">
        <v>121</v>
      </c>
      <c r="S334" s="42" t="s">
        <v>39</v>
      </c>
      <c r="T334" s="109">
        <v>5.0999999999999996</v>
      </c>
      <c r="U334" s="110"/>
      <c r="V334" s="106" t="s">
        <v>40</v>
      </c>
      <c r="W334" s="107"/>
      <c r="X334" s="108"/>
      <c r="Y334" s="89">
        <v>1</v>
      </c>
      <c r="Z334" s="91"/>
      <c r="AA334" s="28"/>
      <c r="AB334" s="28"/>
      <c r="AC334" s="28">
        <v>1</v>
      </c>
      <c r="AD334" s="35">
        <v>0.75</v>
      </c>
      <c r="AE334" s="35">
        <f t="shared" si="8"/>
        <v>0.75</v>
      </c>
      <c r="AF334" s="2">
        <v>0.75</v>
      </c>
      <c r="AG334" s="45" t="s">
        <v>857</v>
      </c>
    </row>
    <row r="335" spans="1:33" ht="79.5" customHeight="1" x14ac:dyDescent="0.2">
      <c r="A335" s="89">
        <v>316</v>
      </c>
      <c r="B335" s="90"/>
      <c r="C335" s="91"/>
      <c r="D335" s="101" t="s">
        <v>887</v>
      </c>
      <c r="E335" s="99"/>
      <c r="F335" s="99"/>
      <c r="G335" s="100"/>
      <c r="H335" s="106" t="s">
        <v>277</v>
      </c>
      <c r="I335" s="107"/>
      <c r="J335" s="108"/>
      <c r="K335" s="101" t="s">
        <v>855</v>
      </c>
      <c r="L335" s="99"/>
      <c r="M335" s="99"/>
      <c r="N335" s="99"/>
      <c r="O335" s="100"/>
      <c r="P335" s="101" t="s">
        <v>253</v>
      </c>
      <c r="Q335" s="100"/>
      <c r="R335" s="1" t="s">
        <v>121</v>
      </c>
      <c r="S335" s="42" t="s">
        <v>39</v>
      </c>
      <c r="T335" s="109">
        <v>10.199999999999999</v>
      </c>
      <c r="U335" s="110"/>
      <c r="V335" s="106" t="s">
        <v>40</v>
      </c>
      <c r="W335" s="107"/>
      <c r="X335" s="108"/>
      <c r="Y335" s="89">
        <v>5</v>
      </c>
      <c r="Z335" s="91"/>
      <c r="AA335" s="28"/>
      <c r="AB335" s="28"/>
      <c r="AC335" s="28">
        <v>5</v>
      </c>
      <c r="AD335" s="35">
        <v>0.75</v>
      </c>
      <c r="AE335" s="35">
        <f t="shared" si="8"/>
        <v>3.75</v>
      </c>
      <c r="AF335" s="2">
        <v>3.75</v>
      </c>
      <c r="AG335" s="45" t="s">
        <v>857</v>
      </c>
    </row>
    <row r="336" spans="1:33" ht="75.75" customHeight="1" x14ac:dyDescent="0.2">
      <c r="A336" s="89">
        <v>317</v>
      </c>
      <c r="B336" s="90"/>
      <c r="C336" s="91"/>
      <c r="D336" s="101" t="s">
        <v>888</v>
      </c>
      <c r="E336" s="99"/>
      <c r="F336" s="99"/>
      <c r="G336" s="100"/>
      <c r="H336" s="106" t="s">
        <v>277</v>
      </c>
      <c r="I336" s="107"/>
      <c r="J336" s="108"/>
      <c r="K336" s="101" t="s">
        <v>855</v>
      </c>
      <c r="L336" s="99"/>
      <c r="M336" s="99"/>
      <c r="N336" s="99"/>
      <c r="O336" s="100"/>
      <c r="P336" s="101" t="s">
        <v>253</v>
      </c>
      <c r="Q336" s="100"/>
      <c r="R336" s="1" t="s">
        <v>121</v>
      </c>
      <c r="S336" s="42" t="s">
        <v>39</v>
      </c>
      <c r="T336" s="109">
        <v>5.0999999999999996</v>
      </c>
      <c r="U336" s="110"/>
      <c r="V336" s="106" t="s">
        <v>40</v>
      </c>
      <c r="W336" s="107"/>
      <c r="X336" s="108"/>
      <c r="Y336" s="89">
        <v>1</v>
      </c>
      <c r="Z336" s="91"/>
      <c r="AA336" s="28"/>
      <c r="AB336" s="28"/>
      <c r="AC336" s="28">
        <v>1</v>
      </c>
      <c r="AD336" s="35">
        <v>0.75</v>
      </c>
      <c r="AE336" s="35">
        <f t="shared" si="8"/>
        <v>0.75</v>
      </c>
      <c r="AF336" s="2">
        <v>0.75</v>
      </c>
      <c r="AG336" s="45" t="s">
        <v>857</v>
      </c>
    </row>
    <row r="337" spans="1:33" ht="78.75" customHeight="1" x14ac:dyDescent="0.2">
      <c r="A337" s="89">
        <v>318</v>
      </c>
      <c r="B337" s="90"/>
      <c r="C337" s="91"/>
      <c r="D337" s="101" t="s">
        <v>889</v>
      </c>
      <c r="E337" s="99"/>
      <c r="F337" s="99"/>
      <c r="G337" s="100"/>
      <c r="H337" s="106" t="s">
        <v>277</v>
      </c>
      <c r="I337" s="107"/>
      <c r="J337" s="108"/>
      <c r="K337" s="101" t="s">
        <v>855</v>
      </c>
      <c r="L337" s="99"/>
      <c r="M337" s="99"/>
      <c r="N337" s="99"/>
      <c r="O337" s="100"/>
      <c r="P337" s="101" t="s">
        <v>253</v>
      </c>
      <c r="Q337" s="100"/>
      <c r="R337" s="1" t="s">
        <v>121</v>
      </c>
      <c r="S337" s="42" t="s">
        <v>39</v>
      </c>
      <c r="T337" s="109">
        <v>12</v>
      </c>
      <c r="U337" s="110"/>
      <c r="V337" s="106" t="s">
        <v>40</v>
      </c>
      <c r="W337" s="107"/>
      <c r="X337" s="108"/>
      <c r="Y337" s="89">
        <v>1</v>
      </c>
      <c r="Z337" s="91"/>
      <c r="AA337" s="28"/>
      <c r="AB337" s="28"/>
      <c r="AC337" s="28">
        <v>1</v>
      </c>
      <c r="AD337" s="35">
        <v>0.75</v>
      </c>
      <c r="AE337" s="35">
        <f t="shared" si="8"/>
        <v>0.75</v>
      </c>
      <c r="AF337" s="2">
        <v>0.75</v>
      </c>
      <c r="AG337" s="45" t="s">
        <v>857</v>
      </c>
    </row>
    <row r="338" spans="1:33" ht="78" customHeight="1" x14ac:dyDescent="0.2">
      <c r="A338" s="89">
        <v>319</v>
      </c>
      <c r="B338" s="90"/>
      <c r="C338" s="91"/>
      <c r="D338" s="101" t="s">
        <v>890</v>
      </c>
      <c r="E338" s="99"/>
      <c r="F338" s="99"/>
      <c r="G338" s="100"/>
      <c r="H338" s="106" t="s">
        <v>277</v>
      </c>
      <c r="I338" s="107"/>
      <c r="J338" s="108"/>
      <c r="K338" s="101" t="s">
        <v>855</v>
      </c>
      <c r="L338" s="99"/>
      <c r="M338" s="99"/>
      <c r="N338" s="99"/>
      <c r="O338" s="100"/>
      <c r="P338" s="101" t="s">
        <v>253</v>
      </c>
      <c r="Q338" s="100"/>
      <c r="R338" s="1" t="s">
        <v>121</v>
      </c>
      <c r="S338" s="42" t="s">
        <v>39</v>
      </c>
      <c r="T338" s="109">
        <v>12</v>
      </c>
      <c r="U338" s="110"/>
      <c r="V338" s="106" t="s">
        <v>40</v>
      </c>
      <c r="W338" s="107"/>
      <c r="X338" s="108"/>
      <c r="Y338" s="89">
        <v>1</v>
      </c>
      <c r="Z338" s="91"/>
      <c r="AA338" s="28"/>
      <c r="AB338" s="28"/>
      <c r="AC338" s="28">
        <v>1</v>
      </c>
      <c r="AD338" s="35">
        <v>0.75</v>
      </c>
      <c r="AE338" s="35">
        <f t="shared" si="8"/>
        <v>0.75</v>
      </c>
      <c r="AF338" s="2">
        <v>0.75</v>
      </c>
      <c r="AG338" s="45" t="s">
        <v>857</v>
      </c>
    </row>
    <row r="339" spans="1:33" ht="78" customHeight="1" x14ac:dyDescent="0.2">
      <c r="A339" s="89">
        <v>320</v>
      </c>
      <c r="B339" s="90"/>
      <c r="C339" s="91"/>
      <c r="D339" s="101" t="s">
        <v>891</v>
      </c>
      <c r="E339" s="99"/>
      <c r="F339" s="99"/>
      <c r="G339" s="100"/>
      <c r="H339" s="106" t="s">
        <v>277</v>
      </c>
      <c r="I339" s="107"/>
      <c r="J339" s="108"/>
      <c r="K339" s="101" t="s">
        <v>855</v>
      </c>
      <c r="L339" s="99"/>
      <c r="M339" s="99"/>
      <c r="N339" s="99"/>
      <c r="O339" s="100"/>
      <c r="P339" s="101" t="s">
        <v>253</v>
      </c>
      <c r="Q339" s="100"/>
      <c r="R339" s="1" t="s">
        <v>121</v>
      </c>
      <c r="S339" s="42" t="s">
        <v>39</v>
      </c>
      <c r="T339" s="109">
        <v>12</v>
      </c>
      <c r="U339" s="110"/>
      <c r="V339" s="106" t="s">
        <v>40</v>
      </c>
      <c r="W339" s="107"/>
      <c r="X339" s="108"/>
      <c r="Y339" s="89">
        <v>1</v>
      </c>
      <c r="Z339" s="91"/>
      <c r="AA339" s="28"/>
      <c r="AB339" s="28"/>
      <c r="AC339" s="28">
        <v>1</v>
      </c>
      <c r="AD339" s="35">
        <v>0.75</v>
      </c>
      <c r="AE339" s="35">
        <f t="shared" si="8"/>
        <v>0.75</v>
      </c>
      <c r="AF339" s="2">
        <v>0.75</v>
      </c>
      <c r="AG339" s="45" t="s">
        <v>857</v>
      </c>
    </row>
    <row r="340" spans="1:33" ht="79.5" customHeight="1" x14ac:dyDescent="0.2">
      <c r="A340" s="89">
        <v>321</v>
      </c>
      <c r="B340" s="90"/>
      <c r="C340" s="91"/>
      <c r="D340" s="101" t="s">
        <v>892</v>
      </c>
      <c r="E340" s="99"/>
      <c r="F340" s="99"/>
      <c r="G340" s="100"/>
      <c r="H340" s="106" t="s">
        <v>277</v>
      </c>
      <c r="I340" s="107"/>
      <c r="J340" s="108"/>
      <c r="K340" s="101" t="s">
        <v>855</v>
      </c>
      <c r="L340" s="99"/>
      <c r="M340" s="99"/>
      <c r="N340" s="99"/>
      <c r="O340" s="100"/>
      <c r="P340" s="101" t="s">
        <v>253</v>
      </c>
      <c r="Q340" s="100"/>
      <c r="R340" s="1" t="s">
        <v>121</v>
      </c>
      <c r="S340" s="42" t="s">
        <v>39</v>
      </c>
      <c r="T340" s="109">
        <v>12</v>
      </c>
      <c r="U340" s="110"/>
      <c r="V340" s="106" t="s">
        <v>40</v>
      </c>
      <c r="W340" s="107"/>
      <c r="X340" s="108"/>
      <c r="Y340" s="89">
        <v>1</v>
      </c>
      <c r="Z340" s="91"/>
      <c r="AA340" s="28"/>
      <c r="AB340" s="28"/>
      <c r="AC340" s="28">
        <v>1</v>
      </c>
      <c r="AD340" s="35">
        <v>0.75</v>
      </c>
      <c r="AE340" s="35">
        <f t="shared" si="8"/>
        <v>0.75</v>
      </c>
      <c r="AF340" s="2">
        <v>0.75</v>
      </c>
      <c r="AG340" s="45" t="s">
        <v>857</v>
      </c>
    </row>
    <row r="341" spans="1:33" ht="77.25" customHeight="1" x14ac:dyDescent="0.2">
      <c r="A341" s="89">
        <v>322</v>
      </c>
      <c r="B341" s="90"/>
      <c r="C341" s="91"/>
      <c r="D341" s="101" t="s">
        <v>893</v>
      </c>
      <c r="E341" s="99"/>
      <c r="F341" s="99"/>
      <c r="G341" s="100"/>
      <c r="H341" s="106" t="s">
        <v>277</v>
      </c>
      <c r="I341" s="107"/>
      <c r="J341" s="108"/>
      <c r="K341" s="101" t="s">
        <v>855</v>
      </c>
      <c r="L341" s="99"/>
      <c r="M341" s="99"/>
      <c r="N341" s="99"/>
      <c r="O341" s="100"/>
      <c r="P341" s="101" t="s">
        <v>253</v>
      </c>
      <c r="Q341" s="100"/>
      <c r="R341" s="1" t="s">
        <v>121</v>
      </c>
      <c r="S341" s="42" t="s">
        <v>39</v>
      </c>
      <c r="T341" s="109">
        <v>12</v>
      </c>
      <c r="U341" s="110"/>
      <c r="V341" s="106" t="s">
        <v>40</v>
      </c>
      <c r="W341" s="107"/>
      <c r="X341" s="108"/>
      <c r="Y341" s="89">
        <v>1</v>
      </c>
      <c r="Z341" s="91"/>
      <c r="AA341" s="28"/>
      <c r="AB341" s="28"/>
      <c r="AC341" s="28">
        <v>1</v>
      </c>
      <c r="AD341" s="35">
        <v>0.75</v>
      </c>
      <c r="AE341" s="35">
        <f t="shared" si="8"/>
        <v>0.75</v>
      </c>
      <c r="AF341" s="2">
        <v>0.75</v>
      </c>
      <c r="AG341" s="45" t="s">
        <v>857</v>
      </c>
    </row>
    <row r="342" spans="1:33" ht="78" customHeight="1" x14ac:dyDescent="0.2">
      <c r="A342" s="89">
        <v>323</v>
      </c>
      <c r="B342" s="90"/>
      <c r="C342" s="91"/>
      <c r="D342" s="101" t="s">
        <v>894</v>
      </c>
      <c r="E342" s="99"/>
      <c r="F342" s="99"/>
      <c r="G342" s="100"/>
      <c r="H342" s="106" t="s">
        <v>277</v>
      </c>
      <c r="I342" s="107"/>
      <c r="J342" s="108"/>
      <c r="K342" s="101" t="s">
        <v>855</v>
      </c>
      <c r="L342" s="99"/>
      <c r="M342" s="99"/>
      <c r="N342" s="99"/>
      <c r="O342" s="100"/>
      <c r="P342" s="101" t="s">
        <v>253</v>
      </c>
      <c r="Q342" s="100"/>
      <c r="R342" s="1" t="s">
        <v>121</v>
      </c>
      <c r="S342" s="42" t="s">
        <v>39</v>
      </c>
      <c r="T342" s="109">
        <v>5.0999999999999996</v>
      </c>
      <c r="U342" s="110"/>
      <c r="V342" s="106" t="s">
        <v>40</v>
      </c>
      <c r="W342" s="107"/>
      <c r="X342" s="108"/>
      <c r="Y342" s="89">
        <v>1</v>
      </c>
      <c r="Z342" s="91"/>
      <c r="AA342" s="28"/>
      <c r="AB342" s="28"/>
      <c r="AC342" s="28">
        <v>1</v>
      </c>
      <c r="AD342" s="35">
        <v>0.75</v>
      </c>
      <c r="AE342" s="35">
        <f t="shared" si="8"/>
        <v>0.75</v>
      </c>
      <c r="AF342" s="2">
        <v>0.75</v>
      </c>
      <c r="AG342" s="45" t="s">
        <v>857</v>
      </c>
    </row>
    <row r="343" spans="1:33" ht="83.25" customHeight="1" x14ac:dyDescent="0.2">
      <c r="A343" s="89">
        <v>324</v>
      </c>
      <c r="B343" s="90"/>
      <c r="C343" s="91"/>
      <c r="D343" s="101" t="s">
        <v>895</v>
      </c>
      <c r="E343" s="99"/>
      <c r="F343" s="99"/>
      <c r="G343" s="100"/>
      <c r="H343" s="106" t="s">
        <v>277</v>
      </c>
      <c r="I343" s="107"/>
      <c r="J343" s="108"/>
      <c r="K343" s="101" t="s">
        <v>855</v>
      </c>
      <c r="L343" s="99"/>
      <c r="M343" s="99"/>
      <c r="N343" s="99"/>
      <c r="O343" s="100"/>
      <c r="P343" s="101" t="s">
        <v>253</v>
      </c>
      <c r="Q343" s="100"/>
      <c r="R343" s="1" t="s">
        <v>121</v>
      </c>
      <c r="S343" s="42" t="s">
        <v>39</v>
      </c>
      <c r="T343" s="109">
        <v>5.0999999999999996</v>
      </c>
      <c r="U343" s="110"/>
      <c r="V343" s="106" t="s">
        <v>40</v>
      </c>
      <c r="W343" s="107"/>
      <c r="X343" s="108"/>
      <c r="Y343" s="89">
        <v>1</v>
      </c>
      <c r="Z343" s="91"/>
      <c r="AA343" s="28"/>
      <c r="AB343" s="28"/>
      <c r="AC343" s="28">
        <v>1</v>
      </c>
      <c r="AD343" s="35">
        <v>0.75</v>
      </c>
      <c r="AE343" s="35">
        <f t="shared" si="8"/>
        <v>0.75</v>
      </c>
      <c r="AF343" s="2">
        <v>0.75</v>
      </c>
      <c r="AG343" s="45" t="s">
        <v>857</v>
      </c>
    </row>
    <row r="344" spans="1:33" ht="83.25" customHeight="1" x14ac:dyDescent="0.2">
      <c r="A344" s="89">
        <v>325</v>
      </c>
      <c r="B344" s="90"/>
      <c r="C344" s="91"/>
      <c r="D344" s="101" t="s">
        <v>896</v>
      </c>
      <c r="E344" s="99"/>
      <c r="F344" s="99"/>
      <c r="G344" s="100"/>
      <c r="H344" s="106" t="s">
        <v>277</v>
      </c>
      <c r="I344" s="107"/>
      <c r="J344" s="108"/>
      <c r="K344" s="101" t="s">
        <v>855</v>
      </c>
      <c r="L344" s="99"/>
      <c r="M344" s="99"/>
      <c r="N344" s="99"/>
      <c r="O344" s="100"/>
      <c r="P344" s="101" t="s">
        <v>253</v>
      </c>
      <c r="Q344" s="100"/>
      <c r="R344" s="1" t="s">
        <v>121</v>
      </c>
      <c r="S344" s="42" t="s">
        <v>39</v>
      </c>
      <c r="T344" s="109">
        <v>5.0999999999999996</v>
      </c>
      <c r="U344" s="110"/>
      <c r="V344" s="106" t="s">
        <v>40</v>
      </c>
      <c r="W344" s="107"/>
      <c r="X344" s="108"/>
      <c r="Y344" s="89">
        <v>1</v>
      </c>
      <c r="Z344" s="91"/>
      <c r="AA344" s="28"/>
      <c r="AB344" s="28"/>
      <c r="AC344" s="28">
        <v>1</v>
      </c>
      <c r="AD344" s="35">
        <v>0.75</v>
      </c>
      <c r="AE344" s="35">
        <f t="shared" si="8"/>
        <v>0.75</v>
      </c>
      <c r="AF344" s="2">
        <v>0.75</v>
      </c>
      <c r="AG344" s="45" t="s">
        <v>857</v>
      </c>
    </row>
    <row r="345" spans="1:33" ht="78.75" customHeight="1" x14ac:dyDescent="0.2">
      <c r="A345" s="89">
        <v>326</v>
      </c>
      <c r="B345" s="90"/>
      <c r="C345" s="91"/>
      <c r="D345" s="101" t="s">
        <v>897</v>
      </c>
      <c r="E345" s="99"/>
      <c r="F345" s="99"/>
      <c r="G345" s="100"/>
      <c r="H345" s="106" t="s">
        <v>858</v>
      </c>
      <c r="I345" s="107"/>
      <c r="J345" s="108"/>
      <c r="K345" s="101" t="s">
        <v>855</v>
      </c>
      <c r="L345" s="99"/>
      <c r="M345" s="99"/>
      <c r="N345" s="99"/>
      <c r="O345" s="100"/>
      <c r="P345" s="101" t="s">
        <v>253</v>
      </c>
      <c r="Q345" s="100"/>
      <c r="R345" s="1" t="s">
        <v>121</v>
      </c>
      <c r="S345" s="42" t="s">
        <v>39</v>
      </c>
      <c r="T345" s="109">
        <v>3</v>
      </c>
      <c r="U345" s="110"/>
      <c r="V345" s="106" t="s">
        <v>29</v>
      </c>
      <c r="W345" s="107"/>
      <c r="X345" s="108"/>
      <c r="Y345" s="89">
        <v>2</v>
      </c>
      <c r="Z345" s="91"/>
      <c r="AA345" s="28"/>
      <c r="AB345" s="28"/>
      <c r="AC345" s="28">
        <v>2</v>
      </c>
      <c r="AD345" s="35">
        <v>0.75</v>
      </c>
      <c r="AE345" s="35">
        <f t="shared" si="8"/>
        <v>1.5</v>
      </c>
      <c r="AF345" s="2">
        <v>1.5</v>
      </c>
      <c r="AG345" s="45" t="s">
        <v>857</v>
      </c>
    </row>
    <row r="346" spans="1:33" ht="57.75" customHeight="1" x14ac:dyDescent="0.2">
      <c r="A346" s="89">
        <v>327</v>
      </c>
      <c r="B346" s="90"/>
      <c r="C346" s="91"/>
      <c r="D346" s="101" t="s">
        <v>898</v>
      </c>
      <c r="E346" s="99"/>
      <c r="F346" s="99"/>
      <c r="G346" s="100"/>
      <c r="H346" s="106">
        <v>9</v>
      </c>
      <c r="I346" s="107"/>
      <c r="J346" s="108"/>
      <c r="K346" s="101" t="s">
        <v>899</v>
      </c>
      <c r="L346" s="99"/>
      <c r="M346" s="99"/>
      <c r="N346" s="99"/>
      <c r="O346" s="100"/>
      <c r="P346" s="101" t="s">
        <v>900</v>
      </c>
      <c r="Q346" s="100"/>
      <c r="R346" s="1" t="s">
        <v>121</v>
      </c>
      <c r="S346" s="42" t="s">
        <v>39</v>
      </c>
      <c r="T346" s="109">
        <v>3</v>
      </c>
      <c r="U346" s="110"/>
      <c r="V346" s="106" t="s">
        <v>29</v>
      </c>
      <c r="W346" s="107"/>
      <c r="X346" s="108"/>
      <c r="Y346" s="89">
        <v>3</v>
      </c>
      <c r="Z346" s="91"/>
      <c r="AA346" s="28"/>
      <c r="AB346" s="28"/>
      <c r="AC346" s="28">
        <v>3</v>
      </c>
      <c r="AD346" s="35">
        <v>0.75</v>
      </c>
      <c r="AE346" s="35">
        <f t="shared" si="8"/>
        <v>2.25</v>
      </c>
      <c r="AF346" s="2">
        <v>2.25</v>
      </c>
      <c r="AG346" s="45" t="s">
        <v>901</v>
      </c>
    </row>
    <row r="347" spans="1:33" ht="81" customHeight="1" x14ac:dyDescent="0.2">
      <c r="A347" s="89">
        <v>328</v>
      </c>
      <c r="B347" s="90"/>
      <c r="C347" s="91"/>
      <c r="D347" s="101" t="s">
        <v>905</v>
      </c>
      <c r="E347" s="99"/>
      <c r="F347" s="99"/>
      <c r="G347" s="100"/>
      <c r="H347" s="106">
        <v>11</v>
      </c>
      <c r="I347" s="107"/>
      <c r="J347" s="108"/>
      <c r="K347" s="101" t="s">
        <v>902</v>
      </c>
      <c r="L347" s="99"/>
      <c r="M347" s="99"/>
      <c r="N347" s="99"/>
      <c r="O347" s="100"/>
      <c r="P347" s="101" t="s">
        <v>903</v>
      </c>
      <c r="Q347" s="100"/>
      <c r="R347" s="1" t="s">
        <v>121</v>
      </c>
      <c r="S347" s="42" t="s">
        <v>39</v>
      </c>
      <c r="T347" s="109">
        <v>4.8</v>
      </c>
      <c r="U347" s="110"/>
      <c r="V347" s="106" t="s">
        <v>29</v>
      </c>
      <c r="W347" s="107"/>
      <c r="X347" s="108"/>
      <c r="Y347" s="89">
        <v>2</v>
      </c>
      <c r="Z347" s="91"/>
      <c r="AA347" s="28"/>
      <c r="AB347" s="28"/>
      <c r="AC347" s="28">
        <v>2</v>
      </c>
      <c r="AD347" s="35">
        <v>0.75</v>
      </c>
      <c r="AE347" s="35">
        <f t="shared" si="8"/>
        <v>1.5</v>
      </c>
      <c r="AF347" s="2">
        <v>1.5</v>
      </c>
      <c r="AG347" s="45" t="s">
        <v>904</v>
      </c>
    </row>
    <row r="348" spans="1:33" ht="79.5" customHeight="1" x14ac:dyDescent="0.2">
      <c r="A348" s="89">
        <v>329</v>
      </c>
      <c r="B348" s="90"/>
      <c r="C348" s="91"/>
      <c r="D348" s="101" t="s">
        <v>906</v>
      </c>
      <c r="E348" s="99"/>
      <c r="F348" s="99"/>
      <c r="G348" s="100"/>
      <c r="H348" s="106">
        <v>11</v>
      </c>
      <c r="I348" s="107"/>
      <c r="J348" s="108"/>
      <c r="K348" s="101" t="s">
        <v>902</v>
      </c>
      <c r="L348" s="99"/>
      <c r="M348" s="99"/>
      <c r="N348" s="99"/>
      <c r="O348" s="100"/>
      <c r="P348" s="101" t="s">
        <v>903</v>
      </c>
      <c r="Q348" s="100"/>
      <c r="R348" s="1" t="s">
        <v>121</v>
      </c>
      <c r="S348" s="42" t="s">
        <v>39</v>
      </c>
      <c r="T348" s="109">
        <v>4.8</v>
      </c>
      <c r="U348" s="110"/>
      <c r="V348" s="106" t="s">
        <v>29</v>
      </c>
      <c r="W348" s="107"/>
      <c r="X348" s="108"/>
      <c r="Y348" s="89">
        <v>3</v>
      </c>
      <c r="Z348" s="91"/>
      <c r="AA348" s="28"/>
      <c r="AB348" s="28"/>
      <c r="AC348" s="28">
        <v>3</v>
      </c>
      <c r="AD348" s="35">
        <v>0.75</v>
      </c>
      <c r="AE348" s="35">
        <f t="shared" si="8"/>
        <v>2.25</v>
      </c>
      <c r="AF348" s="2">
        <v>2.25</v>
      </c>
      <c r="AG348" s="45" t="s">
        <v>904</v>
      </c>
    </row>
    <row r="349" spans="1:33" ht="51" customHeight="1" x14ac:dyDescent="0.2">
      <c r="A349" s="89">
        <v>330</v>
      </c>
      <c r="B349" s="90"/>
      <c r="C349" s="91"/>
      <c r="D349" s="101" t="s">
        <v>907</v>
      </c>
      <c r="E349" s="99"/>
      <c r="F349" s="99"/>
      <c r="G349" s="100"/>
      <c r="H349" s="106">
        <v>17</v>
      </c>
      <c r="I349" s="107"/>
      <c r="J349" s="108"/>
      <c r="K349" s="101" t="s">
        <v>908</v>
      </c>
      <c r="L349" s="99"/>
      <c r="M349" s="99"/>
      <c r="N349" s="99"/>
      <c r="O349" s="100"/>
      <c r="P349" s="101" t="s">
        <v>741</v>
      </c>
      <c r="Q349" s="100"/>
      <c r="R349" s="1" t="s">
        <v>121</v>
      </c>
      <c r="S349" s="42" t="s">
        <v>39</v>
      </c>
      <c r="T349" s="109">
        <v>20</v>
      </c>
      <c r="U349" s="110"/>
      <c r="V349" s="106" t="s">
        <v>29</v>
      </c>
      <c r="W349" s="107"/>
      <c r="X349" s="108"/>
      <c r="Y349" s="89">
        <v>2</v>
      </c>
      <c r="Z349" s="91"/>
      <c r="AA349" s="28"/>
      <c r="AB349" s="28"/>
      <c r="AC349" s="28">
        <v>2</v>
      </c>
      <c r="AD349" s="35">
        <v>0.75</v>
      </c>
      <c r="AE349" s="35">
        <f t="shared" si="8"/>
        <v>1.5</v>
      </c>
      <c r="AF349" s="2">
        <v>1.5</v>
      </c>
      <c r="AG349" s="45" t="s">
        <v>909</v>
      </c>
    </row>
    <row r="350" spans="1:33" ht="144.75" customHeight="1" x14ac:dyDescent="0.2">
      <c r="A350" s="89">
        <v>331</v>
      </c>
      <c r="B350" s="90"/>
      <c r="C350" s="91"/>
      <c r="D350" s="101" t="s">
        <v>910</v>
      </c>
      <c r="E350" s="99"/>
      <c r="F350" s="99"/>
      <c r="G350" s="100"/>
      <c r="H350" s="106">
        <v>4</v>
      </c>
      <c r="I350" s="107"/>
      <c r="J350" s="108"/>
      <c r="K350" s="101" t="s">
        <v>911</v>
      </c>
      <c r="L350" s="99"/>
      <c r="M350" s="99"/>
      <c r="N350" s="99"/>
      <c r="O350" s="100"/>
      <c r="P350" s="101" t="s">
        <v>912</v>
      </c>
      <c r="Q350" s="100"/>
      <c r="R350" s="1" t="s">
        <v>121</v>
      </c>
      <c r="S350" s="42" t="s">
        <v>39</v>
      </c>
      <c r="T350" s="109">
        <v>4</v>
      </c>
      <c r="U350" s="110"/>
      <c r="V350" s="106" t="s">
        <v>29</v>
      </c>
      <c r="W350" s="107"/>
      <c r="X350" s="108"/>
      <c r="Y350" s="89">
        <v>2</v>
      </c>
      <c r="Z350" s="91"/>
      <c r="AA350" s="28"/>
      <c r="AB350" s="28"/>
      <c r="AC350" s="28">
        <v>2</v>
      </c>
      <c r="AD350" s="35">
        <v>0.75</v>
      </c>
      <c r="AE350" s="35">
        <f t="shared" si="8"/>
        <v>1.5</v>
      </c>
      <c r="AF350" s="2">
        <v>1.5</v>
      </c>
      <c r="AG350" s="45" t="s">
        <v>913</v>
      </c>
    </row>
    <row r="351" spans="1:33" ht="51" customHeight="1" x14ac:dyDescent="0.2">
      <c r="A351" s="89">
        <v>332</v>
      </c>
      <c r="B351" s="90"/>
      <c r="C351" s="91"/>
      <c r="D351" s="101" t="s">
        <v>914</v>
      </c>
      <c r="E351" s="99"/>
      <c r="F351" s="99"/>
      <c r="G351" s="100"/>
      <c r="H351" s="106">
        <v>6</v>
      </c>
      <c r="I351" s="107"/>
      <c r="J351" s="108"/>
      <c r="K351" s="101" t="s">
        <v>915</v>
      </c>
      <c r="L351" s="99"/>
      <c r="M351" s="99"/>
      <c r="N351" s="99"/>
      <c r="O351" s="100"/>
      <c r="P351" s="101" t="s">
        <v>916</v>
      </c>
      <c r="Q351" s="100"/>
      <c r="R351" s="1" t="s">
        <v>121</v>
      </c>
      <c r="S351" s="42" t="s">
        <v>39</v>
      </c>
      <c r="T351" s="109">
        <v>9</v>
      </c>
      <c r="U351" s="110"/>
      <c r="V351" s="106" t="s">
        <v>29</v>
      </c>
      <c r="W351" s="107"/>
      <c r="X351" s="108"/>
      <c r="Y351" s="89">
        <v>3</v>
      </c>
      <c r="Z351" s="91"/>
      <c r="AA351" s="28"/>
      <c r="AB351" s="28"/>
      <c r="AC351" s="28">
        <v>3</v>
      </c>
      <c r="AD351" s="35" t="s">
        <v>39</v>
      </c>
      <c r="AE351" s="35">
        <v>3</v>
      </c>
      <c r="AF351" s="2">
        <v>3</v>
      </c>
      <c r="AG351" s="45" t="s">
        <v>917</v>
      </c>
    </row>
    <row r="352" spans="1:33" ht="51" customHeight="1" x14ac:dyDescent="0.2">
      <c r="A352" s="89">
        <v>333</v>
      </c>
      <c r="B352" s="90"/>
      <c r="C352" s="91"/>
      <c r="D352" s="101" t="s">
        <v>918</v>
      </c>
      <c r="E352" s="99"/>
      <c r="F352" s="99"/>
      <c r="G352" s="100"/>
      <c r="H352" s="106">
        <v>5</v>
      </c>
      <c r="I352" s="107"/>
      <c r="J352" s="108"/>
      <c r="K352" s="101" t="s">
        <v>919</v>
      </c>
      <c r="L352" s="99"/>
      <c r="M352" s="99"/>
      <c r="N352" s="99"/>
      <c r="O352" s="100"/>
      <c r="P352" s="101" t="s">
        <v>920</v>
      </c>
      <c r="Q352" s="100"/>
      <c r="R352" s="1" t="s">
        <v>921</v>
      </c>
      <c r="S352" s="42" t="s">
        <v>39</v>
      </c>
      <c r="T352" s="109">
        <v>2</v>
      </c>
      <c r="U352" s="110"/>
      <c r="V352" s="106" t="s">
        <v>29</v>
      </c>
      <c r="W352" s="107"/>
      <c r="X352" s="108"/>
      <c r="Y352" s="89">
        <v>1</v>
      </c>
      <c r="Z352" s="91"/>
      <c r="AA352" s="28"/>
      <c r="AB352" s="28"/>
      <c r="AC352" s="28">
        <v>1</v>
      </c>
      <c r="AD352" s="35">
        <v>0.8</v>
      </c>
      <c r="AE352" s="35">
        <v>0.8</v>
      </c>
      <c r="AF352" s="2">
        <v>0.8</v>
      </c>
      <c r="AG352" s="45" t="s">
        <v>922</v>
      </c>
    </row>
    <row r="353" spans="1:33" ht="70.5" customHeight="1" x14ac:dyDescent="0.2">
      <c r="A353" s="89">
        <v>334</v>
      </c>
      <c r="B353" s="90"/>
      <c r="C353" s="91"/>
      <c r="D353" s="101" t="s">
        <v>923</v>
      </c>
      <c r="E353" s="99"/>
      <c r="F353" s="99"/>
      <c r="G353" s="100"/>
      <c r="H353" s="106">
        <v>15</v>
      </c>
      <c r="I353" s="107"/>
      <c r="J353" s="108"/>
      <c r="K353" s="101" t="s">
        <v>924</v>
      </c>
      <c r="L353" s="99"/>
      <c r="M353" s="99"/>
      <c r="N353" s="99"/>
      <c r="O353" s="100"/>
      <c r="P353" s="101" t="s">
        <v>925</v>
      </c>
      <c r="Q353" s="100"/>
      <c r="R353" s="1" t="s">
        <v>121</v>
      </c>
      <c r="S353" s="42" t="s">
        <v>39</v>
      </c>
      <c r="T353" s="109">
        <v>6</v>
      </c>
      <c r="U353" s="110"/>
      <c r="V353" s="106" t="s">
        <v>29</v>
      </c>
      <c r="W353" s="107"/>
      <c r="X353" s="108"/>
      <c r="Y353" s="89">
        <v>3</v>
      </c>
      <c r="Z353" s="91"/>
      <c r="AA353" s="28"/>
      <c r="AB353" s="28"/>
      <c r="AC353" s="28">
        <v>3</v>
      </c>
      <c r="AD353" s="35">
        <v>0.75</v>
      </c>
      <c r="AE353" s="35">
        <v>2.25</v>
      </c>
      <c r="AF353" s="2">
        <v>2.25</v>
      </c>
      <c r="AG353" s="45" t="s">
        <v>926</v>
      </c>
    </row>
    <row r="354" spans="1:33" ht="84" customHeight="1" x14ac:dyDescent="0.2">
      <c r="A354" s="89">
        <v>335</v>
      </c>
      <c r="B354" s="90"/>
      <c r="C354" s="91"/>
      <c r="D354" s="101" t="s">
        <v>927</v>
      </c>
      <c r="E354" s="99"/>
      <c r="F354" s="99"/>
      <c r="G354" s="100"/>
      <c r="H354" s="106">
        <v>24</v>
      </c>
      <c r="I354" s="107"/>
      <c r="J354" s="108"/>
      <c r="K354" s="101" t="s">
        <v>928</v>
      </c>
      <c r="L354" s="99"/>
      <c r="M354" s="99"/>
      <c r="N354" s="99"/>
      <c r="O354" s="100"/>
      <c r="P354" s="101" t="s">
        <v>929</v>
      </c>
      <c r="Q354" s="100"/>
      <c r="R354" s="1" t="s">
        <v>121</v>
      </c>
      <c r="S354" s="42" t="s">
        <v>39</v>
      </c>
      <c r="T354" s="109">
        <v>6.25</v>
      </c>
      <c r="U354" s="110"/>
      <c r="V354" s="106" t="s">
        <v>29</v>
      </c>
      <c r="W354" s="107"/>
      <c r="X354" s="108"/>
      <c r="Y354" s="89">
        <v>1</v>
      </c>
      <c r="Z354" s="91"/>
      <c r="AA354" s="28"/>
      <c r="AB354" s="28"/>
      <c r="AC354" s="28">
        <v>1</v>
      </c>
      <c r="AD354" s="35">
        <v>0.75</v>
      </c>
      <c r="AE354" s="35">
        <v>0.75</v>
      </c>
      <c r="AF354" s="2">
        <v>0.75</v>
      </c>
      <c r="AG354" s="45" t="s">
        <v>1023</v>
      </c>
    </row>
    <row r="355" spans="1:33" ht="69" customHeight="1" x14ac:dyDescent="0.2">
      <c r="A355" s="89">
        <v>336</v>
      </c>
      <c r="B355" s="90"/>
      <c r="C355" s="91"/>
      <c r="D355" s="101" t="s">
        <v>930</v>
      </c>
      <c r="E355" s="99"/>
      <c r="F355" s="99"/>
      <c r="G355" s="100"/>
      <c r="H355" s="106">
        <v>7</v>
      </c>
      <c r="I355" s="107"/>
      <c r="J355" s="108"/>
      <c r="K355" s="101" t="s">
        <v>931</v>
      </c>
      <c r="L355" s="99"/>
      <c r="M355" s="99"/>
      <c r="N355" s="99"/>
      <c r="O355" s="100"/>
      <c r="P355" s="101" t="s">
        <v>932</v>
      </c>
      <c r="Q355" s="100"/>
      <c r="R355" s="1" t="s">
        <v>121</v>
      </c>
      <c r="S355" s="42" t="s">
        <v>39</v>
      </c>
      <c r="T355" s="109">
        <v>8</v>
      </c>
      <c r="U355" s="110"/>
      <c r="V355" s="106" t="s">
        <v>29</v>
      </c>
      <c r="W355" s="107"/>
      <c r="X355" s="108"/>
      <c r="Y355" s="89">
        <v>3</v>
      </c>
      <c r="Z355" s="91"/>
      <c r="AA355" s="28"/>
      <c r="AB355" s="28"/>
      <c r="AC355" s="28">
        <v>3</v>
      </c>
      <c r="AD355" s="35">
        <v>0.75</v>
      </c>
      <c r="AE355" s="35">
        <v>2.25</v>
      </c>
      <c r="AF355" s="2">
        <v>2.25</v>
      </c>
      <c r="AG355" s="45" t="s">
        <v>1024</v>
      </c>
    </row>
    <row r="356" spans="1:33" ht="60.75" customHeight="1" x14ac:dyDescent="0.2">
      <c r="A356" s="89">
        <v>337</v>
      </c>
      <c r="B356" s="90"/>
      <c r="C356" s="91"/>
      <c r="D356" s="101" t="s">
        <v>936</v>
      </c>
      <c r="E356" s="99"/>
      <c r="F356" s="99"/>
      <c r="G356" s="100"/>
      <c r="H356" s="106">
        <v>27</v>
      </c>
      <c r="I356" s="107"/>
      <c r="J356" s="108"/>
      <c r="K356" s="101" t="s">
        <v>937</v>
      </c>
      <c r="L356" s="99"/>
      <c r="M356" s="99"/>
      <c r="N356" s="99"/>
      <c r="O356" s="100"/>
      <c r="P356" s="101" t="s">
        <v>938</v>
      </c>
      <c r="Q356" s="100"/>
      <c r="R356" s="1" t="s">
        <v>121</v>
      </c>
      <c r="S356" s="42" t="s">
        <v>39</v>
      </c>
      <c r="T356" s="109">
        <v>3</v>
      </c>
      <c r="U356" s="110"/>
      <c r="V356" s="106" t="s">
        <v>29</v>
      </c>
      <c r="W356" s="107"/>
      <c r="X356" s="108"/>
      <c r="Y356" s="89">
        <v>1</v>
      </c>
      <c r="Z356" s="91"/>
      <c r="AA356" s="28"/>
      <c r="AB356" s="28"/>
      <c r="AC356" s="28">
        <v>1</v>
      </c>
      <c r="AD356" s="35">
        <v>0.75</v>
      </c>
      <c r="AE356" s="35">
        <v>0.75</v>
      </c>
      <c r="AF356" s="2">
        <v>0.75</v>
      </c>
      <c r="AG356" s="45" t="s">
        <v>1025</v>
      </c>
    </row>
    <row r="357" spans="1:33" ht="71.25" customHeight="1" x14ac:dyDescent="0.2">
      <c r="A357" s="89">
        <v>338</v>
      </c>
      <c r="B357" s="90"/>
      <c r="C357" s="91"/>
      <c r="D357" s="101" t="s">
        <v>939</v>
      </c>
      <c r="E357" s="99"/>
      <c r="F357" s="99"/>
      <c r="G357" s="100"/>
      <c r="H357" s="106">
        <v>1</v>
      </c>
      <c r="I357" s="107"/>
      <c r="J357" s="108"/>
      <c r="K357" s="101" t="s">
        <v>940</v>
      </c>
      <c r="L357" s="99"/>
      <c r="M357" s="99"/>
      <c r="N357" s="99"/>
      <c r="O357" s="100"/>
      <c r="P357" s="101" t="s">
        <v>941</v>
      </c>
      <c r="Q357" s="100"/>
      <c r="R357" s="1" t="s">
        <v>121</v>
      </c>
      <c r="S357" s="42" t="s">
        <v>39</v>
      </c>
      <c r="T357" s="109">
        <v>4.5</v>
      </c>
      <c r="U357" s="110"/>
      <c r="V357" s="106" t="s">
        <v>29</v>
      </c>
      <c r="W357" s="107"/>
      <c r="X357" s="108"/>
      <c r="Y357" s="89">
        <v>2</v>
      </c>
      <c r="Z357" s="91"/>
      <c r="AA357" s="28"/>
      <c r="AB357" s="28"/>
      <c r="AC357" s="28">
        <v>2</v>
      </c>
      <c r="AD357" s="35">
        <v>0.75</v>
      </c>
      <c r="AE357" s="35">
        <v>1.5</v>
      </c>
      <c r="AF357" s="2">
        <v>1.5</v>
      </c>
      <c r="AG357" s="45" t="s">
        <v>1026</v>
      </c>
    </row>
    <row r="358" spans="1:33" ht="55.5" customHeight="1" x14ac:dyDescent="0.2">
      <c r="A358" s="89">
        <v>339</v>
      </c>
      <c r="B358" s="90"/>
      <c r="C358" s="91"/>
      <c r="D358" s="101" t="s">
        <v>971</v>
      </c>
      <c r="E358" s="99"/>
      <c r="F358" s="99"/>
      <c r="G358" s="100"/>
      <c r="H358" s="106" t="s">
        <v>972</v>
      </c>
      <c r="I358" s="107"/>
      <c r="J358" s="108"/>
      <c r="K358" s="101" t="s">
        <v>973</v>
      </c>
      <c r="L358" s="99"/>
      <c r="M358" s="99"/>
      <c r="N358" s="99"/>
      <c r="O358" s="100"/>
      <c r="P358" s="101" t="s">
        <v>974</v>
      </c>
      <c r="Q358" s="100"/>
      <c r="R358" s="1" t="s">
        <v>121</v>
      </c>
      <c r="S358" s="42" t="s">
        <v>39</v>
      </c>
      <c r="T358" s="109">
        <v>8</v>
      </c>
      <c r="U358" s="110"/>
      <c r="V358" s="106" t="s">
        <v>29</v>
      </c>
      <c r="W358" s="107"/>
      <c r="X358" s="108"/>
      <c r="Y358" s="89">
        <v>1</v>
      </c>
      <c r="Z358" s="91"/>
      <c r="AA358" s="28"/>
      <c r="AB358" s="28"/>
      <c r="AC358" s="28">
        <v>1</v>
      </c>
      <c r="AD358" s="35">
        <v>0.75</v>
      </c>
      <c r="AE358" s="35">
        <v>0.75</v>
      </c>
      <c r="AF358" s="2">
        <v>0.75</v>
      </c>
      <c r="AG358" s="48" t="s">
        <v>1027</v>
      </c>
    </row>
    <row r="359" spans="1:33" ht="57" customHeight="1" x14ac:dyDescent="0.2">
      <c r="A359" s="89">
        <v>340</v>
      </c>
      <c r="B359" s="90"/>
      <c r="C359" s="91"/>
      <c r="D359" s="101" t="s">
        <v>975</v>
      </c>
      <c r="E359" s="99"/>
      <c r="F359" s="99"/>
      <c r="G359" s="100"/>
      <c r="H359" s="106" t="s">
        <v>976</v>
      </c>
      <c r="I359" s="107"/>
      <c r="J359" s="108"/>
      <c r="K359" s="101" t="s">
        <v>324</v>
      </c>
      <c r="L359" s="99"/>
      <c r="M359" s="99"/>
      <c r="N359" s="99"/>
      <c r="O359" s="100"/>
      <c r="P359" s="101" t="s">
        <v>977</v>
      </c>
      <c r="Q359" s="100"/>
      <c r="R359" s="1" t="s">
        <v>121</v>
      </c>
      <c r="S359" s="42" t="s">
        <v>39</v>
      </c>
      <c r="T359" s="159">
        <v>6</v>
      </c>
      <c r="U359" s="160"/>
      <c r="V359" s="106" t="s">
        <v>29</v>
      </c>
      <c r="W359" s="107"/>
      <c r="X359" s="108"/>
      <c r="Y359" s="89">
        <v>3</v>
      </c>
      <c r="Z359" s="91"/>
      <c r="AA359" s="28"/>
      <c r="AB359" s="28"/>
      <c r="AC359" s="28">
        <v>3</v>
      </c>
      <c r="AD359" s="35">
        <v>0.75</v>
      </c>
      <c r="AE359" s="35">
        <v>2.25</v>
      </c>
      <c r="AF359" s="2">
        <v>2.25</v>
      </c>
      <c r="AG359" s="45" t="s">
        <v>978</v>
      </c>
    </row>
    <row r="360" spans="1:33" ht="50.25" customHeight="1" x14ac:dyDescent="0.2">
      <c r="A360" s="89">
        <v>341</v>
      </c>
      <c r="B360" s="90"/>
      <c r="C360" s="91"/>
      <c r="D360" s="101" t="s">
        <v>980</v>
      </c>
      <c r="E360" s="99"/>
      <c r="F360" s="99"/>
      <c r="G360" s="100"/>
      <c r="H360" s="106">
        <v>32</v>
      </c>
      <c r="I360" s="107"/>
      <c r="J360" s="108"/>
      <c r="K360" s="101" t="s">
        <v>979</v>
      </c>
      <c r="L360" s="99"/>
      <c r="M360" s="99"/>
      <c r="N360" s="99"/>
      <c r="O360" s="100"/>
      <c r="P360" s="101" t="s">
        <v>981</v>
      </c>
      <c r="Q360" s="100"/>
      <c r="R360" s="1" t="s">
        <v>121</v>
      </c>
      <c r="S360" s="42" t="s">
        <v>39</v>
      </c>
      <c r="T360" s="109">
        <v>12.5</v>
      </c>
      <c r="U360" s="110"/>
      <c r="V360" s="106" t="s">
        <v>29</v>
      </c>
      <c r="W360" s="107"/>
      <c r="X360" s="108"/>
      <c r="Y360" s="89">
        <v>2</v>
      </c>
      <c r="Z360" s="91"/>
      <c r="AA360" s="28"/>
      <c r="AB360" s="28"/>
      <c r="AC360" s="28">
        <v>2</v>
      </c>
      <c r="AD360" s="35">
        <v>0.75</v>
      </c>
      <c r="AE360" s="35">
        <v>1.5</v>
      </c>
      <c r="AF360" s="2">
        <v>1.5</v>
      </c>
      <c r="AG360" s="45" t="s">
        <v>982</v>
      </c>
    </row>
    <row r="361" spans="1:33" ht="45" customHeight="1" x14ac:dyDescent="0.2">
      <c r="A361" s="89">
        <v>342</v>
      </c>
      <c r="B361" s="90"/>
      <c r="C361" s="91"/>
      <c r="D361" s="101" t="s">
        <v>983</v>
      </c>
      <c r="E361" s="99"/>
      <c r="F361" s="99"/>
      <c r="G361" s="100"/>
      <c r="H361" s="106">
        <v>3</v>
      </c>
      <c r="I361" s="107"/>
      <c r="J361" s="108"/>
      <c r="K361" s="101" t="s">
        <v>979</v>
      </c>
      <c r="L361" s="99"/>
      <c r="M361" s="99"/>
      <c r="N361" s="99"/>
      <c r="O361" s="100"/>
      <c r="P361" s="101" t="s">
        <v>984</v>
      </c>
      <c r="Q361" s="100"/>
      <c r="R361" s="1" t="s">
        <v>121</v>
      </c>
      <c r="S361" s="42" t="s">
        <v>39</v>
      </c>
      <c r="T361" s="109">
        <v>7.1</v>
      </c>
      <c r="U361" s="110"/>
      <c r="V361" s="106" t="s">
        <v>29</v>
      </c>
      <c r="W361" s="107"/>
      <c r="X361" s="108"/>
      <c r="Y361" s="89">
        <v>2</v>
      </c>
      <c r="Z361" s="91"/>
      <c r="AA361" s="28"/>
      <c r="AB361" s="28"/>
      <c r="AC361" s="28">
        <v>2</v>
      </c>
      <c r="AD361" s="35">
        <v>0.75</v>
      </c>
      <c r="AE361" s="35">
        <v>1.5</v>
      </c>
      <c r="AF361" s="2">
        <v>1.5</v>
      </c>
      <c r="AG361" s="45" t="s">
        <v>982</v>
      </c>
    </row>
    <row r="362" spans="1:33" ht="72" customHeight="1" x14ac:dyDescent="0.2">
      <c r="A362" s="89">
        <v>343</v>
      </c>
      <c r="B362" s="90"/>
      <c r="C362" s="91"/>
      <c r="D362" s="101" t="s">
        <v>987</v>
      </c>
      <c r="E362" s="99"/>
      <c r="F362" s="99"/>
      <c r="G362" s="100"/>
      <c r="H362" s="106" t="s">
        <v>986</v>
      </c>
      <c r="I362" s="107"/>
      <c r="J362" s="108"/>
      <c r="K362" s="101" t="s">
        <v>985</v>
      </c>
      <c r="L362" s="99"/>
      <c r="M362" s="99"/>
      <c r="N362" s="99"/>
      <c r="O362" s="100"/>
      <c r="P362" s="101" t="s">
        <v>988</v>
      </c>
      <c r="Q362" s="100"/>
      <c r="R362" s="1" t="s">
        <v>121</v>
      </c>
      <c r="S362" s="42" t="s">
        <v>39</v>
      </c>
      <c r="T362" s="109">
        <v>2</v>
      </c>
      <c r="U362" s="110"/>
      <c r="V362" s="106" t="s">
        <v>29</v>
      </c>
      <c r="W362" s="107"/>
      <c r="X362" s="108"/>
      <c r="Y362" s="89">
        <v>2</v>
      </c>
      <c r="Z362" s="91"/>
      <c r="AA362" s="28"/>
      <c r="AB362" s="28"/>
      <c r="AC362" s="28">
        <v>2</v>
      </c>
      <c r="AD362" s="35">
        <v>0.75</v>
      </c>
      <c r="AE362" s="35">
        <v>1.5</v>
      </c>
      <c r="AF362" s="2">
        <v>1.5</v>
      </c>
      <c r="AG362" s="45" t="s">
        <v>989</v>
      </c>
    </row>
    <row r="363" spans="1:33" ht="80.25" customHeight="1" x14ac:dyDescent="0.2">
      <c r="A363" s="89">
        <v>344</v>
      </c>
      <c r="B363" s="90"/>
      <c r="C363" s="91"/>
      <c r="D363" s="101" t="s">
        <v>994</v>
      </c>
      <c r="E363" s="99"/>
      <c r="F363" s="99"/>
      <c r="G363" s="100"/>
      <c r="H363" s="106">
        <v>11</v>
      </c>
      <c r="I363" s="107"/>
      <c r="J363" s="108"/>
      <c r="K363" s="101" t="s">
        <v>990</v>
      </c>
      <c r="L363" s="99"/>
      <c r="M363" s="99"/>
      <c r="N363" s="99"/>
      <c r="O363" s="100"/>
      <c r="P363" s="101" t="s">
        <v>991</v>
      </c>
      <c r="Q363" s="100"/>
      <c r="R363" s="1" t="s">
        <v>921</v>
      </c>
      <c r="S363" s="42" t="s">
        <v>39</v>
      </c>
      <c r="T363" s="109">
        <v>30</v>
      </c>
      <c r="U363" s="110"/>
      <c r="V363" s="106" t="s">
        <v>29</v>
      </c>
      <c r="W363" s="107"/>
      <c r="X363" s="108"/>
      <c r="Y363" s="89">
        <v>1</v>
      </c>
      <c r="Z363" s="91"/>
      <c r="AA363" s="28"/>
      <c r="AB363" s="28"/>
      <c r="AC363" s="28">
        <v>1</v>
      </c>
      <c r="AD363" s="35">
        <v>1</v>
      </c>
      <c r="AE363" s="35">
        <v>1</v>
      </c>
      <c r="AF363" s="2">
        <v>1</v>
      </c>
      <c r="AG363" s="45" t="s">
        <v>992</v>
      </c>
    </row>
    <row r="364" spans="1:33" ht="69" customHeight="1" x14ac:dyDescent="0.2">
      <c r="A364" s="89">
        <v>345</v>
      </c>
      <c r="B364" s="90"/>
      <c r="C364" s="91"/>
      <c r="D364" s="101" t="s">
        <v>993</v>
      </c>
      <c r="E364" s="99"/>
      <c r="F364" s="99"/>
      <c r="G364" s="100"/>
      <c r="H364" s="106">
        <v>3</v>
      </c>
      <c r="I364" s="107"/>
      <c r="J364" s="108"/>
      <c r="K364" s="101" t="s">
        <v>996</v>
      </c>
      <c r="L364" s="99"/>
      <c r="M364" s="99"/>
      <c r="N364" s="99"/>
      <c r="O364" s="100"/>
      <c r="P364" s="101" t="s">
        <v>995</v>
      </c>
      <c r="Q364" s="100"/>
      <c r="R364" s="1" t="s">
        <v>921</v>
      </c>
      <c r="S364" s="42" t="s">
        <v>39</v>
      </c>
      <c r="T364" s="109">
        <v>17.149999999999999</v>
      </c>
      <c r="U364" s="110"/>
      <c r="V364" s="106" t="s">
        <v>29</v>
      </c>
      <c r="W364" s="107"/>
      <c r="X364" s="108"/>
      <c r="Y364" s="89">
        <v>4</v>
      </c>
      <c r="Z364" s="91"/>
      <c r="AA364" s="28"/>
      <c r="AB364" s="28"/>
      <c r="AC364" s="28">
        <v>4</v>
      </c>
      <c r="AD364" s="35">
        <v>0.75</v>
      </c>
      <c r="AE364" s="35">
        <v>3</v>
      </c>
      <c r="AF364" s="2">
        <v>3</v>
      </c>
      <c r="AG364" s="45" t="s">
        <v>1010</v>
      </c>
    </row>
    <row r="365" spans="1:33" ht="54" customHeight="1" x14ac:dyDescent="0.2">
      <c r="A365" s="89">
        <v>346</v>
      </c>
      <c r="B365" s="90"/>
      <c r="C365" s="91"/>
      <c r="D365" s="101" t="s">
        <v>997</v>
      </c>
      <c r="E365" s="99"/>
      <c r="F365" s="99"/>
      <c r="G365" s="100"/>
      <c r="H365" s="106" t="s">
        <v>211</v>
      </c>
      <c r="I365" s="107"/>
      <c r="J365" s="108"/>
      <c r="K365" s="101" t="s">
        <v>998</v>
      </c>
      <c r="L365" s="99"/>
      <c r="M365" s="99"/>
      <c r="N365" s="99"/>
      <c r="O365" s="100"/>
      <c r="P365" s="101" t="s">
        <v>999</v>
      </c>
      <c r="Q365" s="100"/>
      <c r="R365" s="1" t="s">
        <v>121</v>
      </c>
      <c r="S365" s="42" t="s">
        <v>39</v>
      </c>
      <c r="T365" s="109">
        <v>2.5</v>
      </c>
      <c r="U365" s="110"/>
      <c r="V365" s="106" t="s">
        <v>29</v>
      </c>
      <c r="W365" s="107"/>
      <c r="X365" s="108"/>
      <c r="Y365" s="89">
        <v>2</v>
      </c>
      <c r="Z365" s="91"/>
      <c r="AA365" s="28"/>
      <c r="AB365" s="28"/>
      <c r="AC365" s="28">
        <v>2</v>
      </c>
      <c r="AD365" s="35">
        <v>0.75</v>
      </c>
      <c r="AE365" s="35">
        <v>1.5</v>
      </c>
      <c r="AF365" s="2">
        <v>1.5</v>
      </c>
      <c r="AG365" s="48" t="s">
        <v>1028</v>
      </c>
    </row>
    <row r="366" spans="1:33" ht="41.25" customHeight="1" x14ac:dyDescent="0.2">
      <c r="A366" s="89">
        <v>347</v>
      </c>
      <c r="B366" s="90"/>
      <c r="C366" s="91"/>
      <c r="D366" s="101" t="s">
        <v>1000</v>
      </c>
      <c r="E366" s="99"/>
      <c r="F366" s="99"/>
      <c r="G366" s="100"/>
      <c r="H366" s="106" t="s">
        <v>133</v>
      </c>
      <c r="I366" s="107"/>
      <c r="J366" s="108"/>
      <c r="K366" s="101" t="s">
        <v>1001</v>
      </c>
      <c r="L366" s="99"/>
      <c r="M366" s="99"/>
      <c r="N366" s="99"/>
      <c r="O366" s="100"/>
      <c r="P366" s="101" t="s">
        <v>1002</v>
      </c>
      <c r="Q366" s="100"/>
      <c r="R366" s="1" t="s">
        <v>121</v>
      </c>
      <c r="S366" s="42" t="s">
        <v>39</v>
      </c>
      <c r="T366" s="109">
        <v>3</v>
      </c>
      <c r="U366" s="110"/>
      <c r="V366" s="106" t="s">
        <v>29</v>
      </c>
      <c r="W366" s="107"/>
      <c r="X366" s="108"/>
      <c r="Y366" s="89">
        <v>1</v>
      </c>
      <c r="Z366" s="91"/>
      <c r="AA366" s="28"/>
      <c r="AB366" s="28"/>
      <c r="AC366" s="28">
        <v>1</v>
      </c>
      <c r="AD366" s="35">
        <v>0.75</v>
      </c>
      <c r="AE366" s="35">
        <v>0.75</v>
      </c>
      <c r="AF366" s="2">
        <v>0.75</v>
      </c>
      <c r="AG366" s="45" t="s">
        <v>1029</v>
      </c>
    </row>
    <row r="367" spans="1:33" ht="42" customHeight="1" x14ac:dyDescent="0.2">
      <c r="A367" s="89">
        <v>348</v>
      </c>
      <c r="B367" s="90"/>
      <c r="C367" s="91"/>
      <c r="D367" s="101" t="s">
        <v>1006</v>
      </c>
      <c r="E367" s="99"/>
      <c r="F367" s="99"/>
      <c r="G367" s="100"/>
      <c r="H367" s="106">
        <v>13</v>
      </c>
      <c r="I367" s="107"/>
      <c r="J367" s="108"/>
      <c r="K367" s="101" t="s">
        <v>1003</v>
      </c>
      <c r="L367" s="99"/>
      <c r="M367" s="99"/>
      <c r="N367" s="99"/>
      <c r="O367" s="100"/>
      <c r="P367" s="101" t="s">
        <v>999</v>
      </c>
      <c r="Q367" s="100"/>
      <c r="R367" s="1" t="s">
        <v>121</v>
      </c>
      <c r="S367" s="42" t="s">
        <v>39</v>
      </c>
      <c r="T367" s="109">
        <v>3</v>
      </c>
      <c r="U367" s="110"/>
      <c r="V367" s="106" t="s">
        <v>29</v>
      </c>
      <c r="W367" s="107"/>
      <c r="X367" s="108"/>
      <c r="Y367" s="89">
        <v>2</v>
      </c>
      <c r="Z367" s="91"/>
      <c r="AA367" s="28"/>
      <c r="AB367" s="28"/>
      <c r="AC367" s="28">
        <v>2</v>
      </c>
      <c r="AD367" s="35">
        <v>0.75</v>
      </c>
      <c r="AE367" s="35">
        <v>1.5</v>
      </c>
      <c r="AF367" s="2">
        <v>1.5</v>
      </c>
      <c r="AG367" s="45" t="s">
        <v>1004</v>
      </c>
    </row>
    <row r="368" spans="1:33" ht="65.25" customHeight="1" x14ac:dyDescent="0.2">
      <c r="A368" s="89">
        <v>349</v>
      </c>
      <c r="B368" s="90"/>
      <c r="C368" s="91"/>
      <c r="D368" s="101" t="s">
        <v>1012</v>
      </c>
      <c r="E368" s="99"/>
      <c r="F368" s="99"/>
      <c r="G368" s="100"/>
      <c r="H368" s="106">
        <v>3</v>
      </c>
      <c r="I368" s="107"/>
      <c r="J368" s="108"/>
      <c r="K368" s="101" t="s">
        <v>1011</v>
      </c>
      <c r="L368" s="99"/>
      <c r="M368" s="99"/>
      <c r="N368" s="99"/>
      <c r="O368" s="100"/>
      <c r="P368" s="101" t="s">
        <v>999</v>
      </c>
      <c r="Q368" s="100"/>
      <c r="R368" s="1" t="s">
        <v>121</v>
      </c>
      <c r="S368" s="42" t="s">
        <v>39</v>
      </c>
      <c r="T368" s="109">
        <v>10</v>
      </c>
      <c r="U368" s="110"/>
      <c r="V368" s="106" t="s">
        <v>29</v>
      </c>
      <c r="W368" s="107"/>
      <c r="X368" s="108"/>
      <c r="Y368" s="89">
        <v>1</v>
      </c>
      <c r="Z368" s="91"/>
      <c r="AA368" s="28"/>
      <c r="AB368" s="28"/>
      <c r="AC368" s="28">
        <v>1</v>
      </c>
      <c r="AD368" s="35">
        <v>3</v>
      </c>
      <c r="AE368" s="35">
        <v>3</v>
      </c>
      <c r="AF368" s="2">
        <v>3</v>
      </c>
      <c r="AG368" s="45" t="s">
        <v>1013</v>
      </c>
    </row>
    <row r="369" spans="1:33" ht="49.5" customHeight="1" x14ac:dyDescent="0.2">
      <c r="A369" s="89">
        <v>350</v>
      </c>
      <c r="B369" s="90"/>
      <c r="C369" s="91"/>
      <c r="D369" s="101" t="s">
        <v>1015</v>
      </c>
      <c r="E369" s="99"/>
      <c r="F369" s="99"/>
      <c r="G369" s="100"/>
      <c r="H369" s="106" t="s">
        <v>205</v>
      </c>
      <c r="I369" s="107"/>
      <c r="J369" s="108"/>
      <c r="K369" s="101" t="s">
        <v>1014</v>
      </c>
      <c r="L369" s="99"/>
      <c r="M369" s="99"/>
      <c r="N369" s="99"/>
      <c r="O369" s="100"/>
      <c r="P369" s="101" t="s">
        <v>685</v>
      </c>
      <c r="Q369" s="100"/>
      <c r="R369" s="1" t="s">
        <v>121</v>
      </c>
      <c r="S369" s="42" t="s">
        <v>39</v>
      </c>
      <c r="T369" s="109">
        <v>4</v>
      </c>
      <c r="U369" s="110"/>
      <c r="V369" s="106" t="s">
        <v>29</v>
      </c>
      <c r="W369" s="107"/>
      <c r="X369" s="108"/>
      <c r="Y369" s="89">
        <v>1</v>
      </c>
      <c r="Z369" s="91"/>
      <c r="AA369" s="28"/>
      <c r="AB369" s="28"/>
      <c r="AC369" s="28">
        <v>1</v>
      </c>
      <c r="AD369" s="35">
        <v>0.75</v>
      </c>
      <c r="AE369" s="35">
        <v>0.75</v>
      </c>
      <c r="AF369" s="2">
        <v>0.75</v>
      </c>
      <c r="AG369" s="45" t="s">
        <v>1030</v>
      </c>
    </row>
    <row r="370" spans="1:33" ht="37.5" customHeight="1" x14ac:dyDescent="0.2">
      <c r="A370" s="89">
        <v>351</v>
      </c>
      <c r="B370" s="90"/>
      <c r="C370" s="91"/>
      <c r="D370" s="101" t="s">
        <v>1019</v>
      </c>
      <c r="E370" s="99"/>
      <c r="F370" s="99"/>
      <c r="G370" s="100"/>
      <c r="H370" s="106">
        <v>6</v>
      </c>
      <c r="I370" s="107"/>
      <c r="J370" s="108"/>
      <c r="K370" s="101" t="s">
        <v>1016</v>
      </c>
      <c r="L370" s="99"/>
      <c r="M370" s="99"/>
      <c r="N370" s="99"/>
      <c r="O370" s="100"/>
      <c r="P370" s="101" t="s">
        <v>1017</v>
      </c>
      <c r="Q370" s="100"/>
      <c r="R370" s="1" t="s">
        <v>121</v>
      </c>
      <c r="S370" s="42" t="s">
        <v>39</v>
      </c>
      <c r="T370" s="109">
        <v>12</v>
      </c>
      <c r="U370" s="110"/>
      <c r="V370" s="106" t="s">
        <v>29</v>
      </c>
      <c r="W370" s="107"/>
      <c r="X370" s="108"/>
      <c r="Y370" s="89">
        <v>3</v>
      </c>
      <c r="Z370" s="91"/>
      <c r="AA370" s="28"/>
      <c r="AB370" s="28"/>
      <c r="AC370" s="28">
        <v>3</v>
      </c>
      <c r="AD370" s="37" t="s">
        <v>1018</v>
      </c>
      <c r="AE370" s="35">
        <v>6.48</v>
      </c>
      <c r="AF370" s="2">
        <v>6.48</v>
      </c>
      <c r="AG370" s="48" t="s">
        <v>1031</v>
      </c>
    </row>
    <row r="371" spans="1:33" ht="55.5" customHeight="1" x14ac:dyDescent="0.2">
      <c r="A371" s="89">
        <v>352</v>
      </c>
      <c r="B371" s="90"/>
      <c r="C371" s="91"/>
      <c r="D371" s="101" t="s">
        <v>1020</v>
      </c>
      <c r="E371" s="99"/>
      <c r="F371" s="99"/>
      <c r="G371" s="100"/>
      <c r="H371" s="106">
        <v>35</v>
      </c>
      <c r="I371" s="107"/>
      <c r="J371" s="108"/>
      <c r="K371" s="101" t="s">
        <v>1021</v>
      </c>
      <c r="L371" s="99"/>
      <c r="M371" s="99"/>
      <c r="N371" s="99"/>
      <c r="O371" s="100"/>
      <c r="P371" s="101" t="s">
        <v>1022</v>
      </c>
      <c r="Q371" s="100"/>
      <c r="R371" s="1" t="s">
        <v>121</v>
      </c>
      <c r="S371" s="42" t="s">
        <v>39</v>
      </c>
      <c r="T371" s="109">
        <v>1.5</v>
      </c>
      <c r="U371" s="110"/>
      <c r="V371" s="106" t="s">
        <v>40</v>
      </c>
      <c r="W371" s="107"/>
      <c r="X371" s="108"/>
      <c r="Y371" s="89">
        <v>1</v>
      </c>
      <c r="Z371" s="91"/>
      <c r="AA371" s="28"/>
      <c r="AB371" s="28"/>
      <c r="AC371" s="28">
        <v>1</v>
      </c>
      <c r="AD371" s="35">
        <v>0.75</v>
      </c>
      <c r="AE371" s="35">
        <v>0.75</v>
      </c>
      <c r="AF371" s="2">
        <v>0.75</v>
      </c>
      <c r="AG371" s="45" t="s">
        <v>1032</v>
      </c>
    </row>
    <row r="372" spans="1:33" ht="33.75" customHeight="1" x14ac:dyDescent="0.2">
      <c r="A372" s="58">
        <v>353</v>
      </c>
      <c r="B372" s="59"/>
      <c r="C372" s="60"/>
      <c r="D372" s="76" t="s">
        <v>1039</v>
      </c>
      <c r="E372" s="77"/>
      <c r="F372" s="77"/>
      <c r="G372" s="78"/>
      <c r="H372" s="70">
        <v>96</v>
      </c>
      <c r="I372" s="71"/>
      <c r="J372" s="72"/>
      <c r="K372" s="76" t="s">
        <v>15</v>
      </c>
      <c r="L372" s="77"/>
      <c r="M372" s="77"/>
      <c r="N372" s="77"/>
      <c r="O372" s="78"/>
      <c r="P372" s="76" t="s">
        <v>999</v>
      </c>
      <c r="Q372" s="78"/>
      <c r="R372" s="82" t="s">
        <v>121</v>
      </c>
      <c r="S372" s="207" t="s">
        <v>39</v>
      </c>
      <c r="T372" s="254">
        <v>12</v>
      </c>
      <c r="U372" s="255"/>
      <c r="V372" s="70" t="s">
        <v>29</v>
      </c>
      <c r="W372" s="71"/>
      <c r="X372" s="72"/>
      <c r="Y372" s="58">
        <v>2</v>
      </c>
      <c r="Z372" s="60"/>
      <c r="AA372" s="54">
        <v>1</v>
      </c>
      <c r="AB372" s="54">
        <v>3</v>
      </c>
      <c r="AC372" s="28">
        <v>1</v>
      </c>
      <c r="AD372" s="35">
        <v>3</v>
      </c>
      <c r="AE372" s="35">
        <v>3</v>
      </c>
      <c r="AF372" s="2">
        <v>6</v>
      </c>
      <c r="AG372" s="233" t="s">
        <v>1040</v>
      </c>
    </row>
    <row r="373" spans="1:33" ht="27.75" customHeight="1" x14ac:dyDescent="0.2">
      <c r="A373" s="61"/>
      <c r="B373" s="62"/>
      <c r="C373" s="63"/>
      <c r="D373" s="79"/>
      <c r="E373" s="80"/>
      <c r="F373" s="80"/>
      <c r="G373" s="81"/>
      <c r="H373" s="73"/>
      <c r="I373" s="74"/>
      <c r="J373" s="75"/>
      <c r="K373" s="79"/>
      <c r="L373" s="80"/>
      <c r="M373" s="80"/>
      <c r="N373" s="80"/>
      <c r="O373" s="81"/>
      <c r="P373" s="79"/>
      <c r="Q373" s="81"/>
      <c r="R373" s="83"/>
      <c r="S373" s="208"/>
      <c r="T373" s="256"/>
      <c r="U373" s="257"/>
      <c r="V373" s="73"/>
      <c r="W373" s="74"/>
      <c r="X373" s="75"/>
      <c r="Y373" s="61"/>
      <c r="Z373" s="63"/>
      <c r="AA373" s="55"/>
      <c r="AB373" s="55"/>
      <c r="AC373" s="10" t="s">
        <v>1038</v>
      </c>
      <c r="AD373" s="35">
        <v>8</v>
      </c>
      <c r="AE373" s="35">
        <v>8</v>
      </c>
      <c r="AF373" s="2">
        <v>8</v>
      </c>
      <c r="AG373" s="234"/>
    </row>
    <row r="374" spans="1:33" ht="58.5" customHeight="1" x14ac:dyDescent="0.2">
      <c r="A374" s="89">
        <v>354</v>
      </c>
      <c r="B374" s="90"/>
      <c r="C374" s="91"/>
      <c r="D374" s="101" t="s">
        <v>1044</v>
      </c>
      <c r="E374" s="99"/>
      <c r="F374" s="99"/>
      <c r="G374" s="100"/>
      <c r="H374" s="89" t="s">
        <v>39</v>
      </c>
      <c r="I374" s="90"/>
      <c r="J374" s="91"/>
      <c r="K374" s="101" t="s">
        <v>15</v>
      </c>
      <c r="L374" s="99"/>
      <c r="M374" s="99"/>
      <c r="N374" s="99"/>
      <c r="O374" s="100"/>
      <c r="P374" s="101" t="s">
        <v>999</v>
      </c>
      <c r="Q374" s="100"/>
      <c r="R374" s="1" t="s">
        <v>1</v>
      </c>
      <c r="S374" s="11">
        <v>1</v>
      </c>
      <c r="T374" s="106">
        <v>12</v>
      </c>
      <c r="U374" s="108"/>
      <c r="V374" s="106" t="s">
        <v>40</v>
      </c>
      <c r="W374" s="107"/>
      <c r="X374" s="108"/>
      <c r="Y374" s="89">
        <v>2</v>
      </c>
      <c r="Z374" s="91"/>
      <c r="AA374" s="28">
        <v>1</v>
      </c>
      <c r="AB374" s="28">
        <v>3</v>
      </c>
      <c r="AC374" s="28">
        <v>1</v>
      </c>
      <c r="AD374" s="35">
        <v>3</v>
      </c>
      <c r="AE374" s="35">
        <f>AD374*AC374</f>
        <v>3</v>
      </c>
      <c r="AF374" s="2">
        <f>AB374+AD374</f>
        <v>6</v>
      </c>
      <c r="AG374" s="44" t="s">
        <v>30</v>
      </c>
    </row>
    <row r="375" spans="1:33" ht="79.5" customHeight="1" x14ac:dyDescent="0.2">
      <c r="A375" s="89">
        <v>355</v>
      </c>
      <c r="B375" s="90"/>
      <c r="C375" s="91"/>
      <c r="D375" s="114" t="s">
        <v>1046</v>
      </c>
      <c r="E375" s="115"/>
      <c r="F375" s="115"/>
      <c r="G375" s="116"/>
      <c r="H375" s="117" t="s">
        <v>39</v>
      </c>
      <c r="I375" s="118"/>
      <c r="J375" s="119"/>
      <c r="K375" s="101" t="s">
        <v>324</v>
      </c>
      <c r="L375" s="99"/>
      <c r="M375" s="99"/>
      <c r="N375" s="99"/>
      <c r="O375" s="100"/>
      <c r="P375" s="101" t="s">
        <v>689</v>
      </c>
      <c r="Q375" s="100"/>
      <c r="R375" s="1" t="s">
        <v>1</v>
      </c>
      <c r="S375" s="38">
        <v>1</v>
      </c>
      <c r="T375" s="120">
        <v>6</v>
      </c>
      <c r="U375" s="121"/>
      <c r="V375" s="117" t="s">
        <v>29</v>
      </c>
      <c r="W375" s="118"/>
      <c r="X375" s="119"/>
      <c r="Y375" s="122">
        <v>1</v>
      </c>
      <c r="Z375" s="123"/>
      <c r="AA375" s="20"/>
      <c r="AB375" s="20"/>
      <c r="AC375" s="20">
        <v>1</v>
      </c>
      <c r="AD375" s="12">
        <v>0.75</v>
      </c>
      <c r="AE375" s="12">
        <v>0.75</v>
      </c>
      <c r="AF375" s="32">
        <v>0.75</v>
      </c>
      <c r="AG375" s="45" t="s">
        <v>978</v>
      </c>
    </row>
    <row r="376" spans="1:33" ht="57.75" customHeight="1" x14ac:dyDescent="0.2">
      <c r="A376" s="89">
        <v>356</v>
      </c>
      <c r="B376" s="90"/>
      <c r="C376" s="91"/>
      <c r="D376" s="92" t="s">
        <v>1045</v>
      </c>
      <c r="E376" s="93"/>
      <c r="F376" s="93"/>
      <c r="G376" s="94"/>
      <c r="H376" s="95" t="s">
        <v>39</v>
      </c>
      <c r="I376" s="96"/>
      <c r="J376" s="97"/>
      <c r="K376" s="98" t="s">
        <v>324</v>
      </c>
      <c r="L376" s="99"/>
      <c r="M376" s="99"/>
      <c r="N376" s="99"/>
      <c r="O376" s="100"/>
      <c r="P376" s="101" t="s">
        <v>689</v>
      </c>
      <c r="Q376" s="100"/>
      <c r="R376" s="1" t="s">
        <v>1</v>
      </c>
      <c r="S376" s="19">
        <v>1</v>
      </c>
      <c r="T376" s="102">
        <v>6</v>
      </c>
      <c r="U376" s="103"/>
      <c r="V376" s="95" t="s">
        <v>29</v>
      </c>
      <c r="W376" s="96"/>
      <c r="X376" s="97"/>
      <c r="Y376" s="104">
        <v>1</v>
      </c>
      <c r="Z376" s="105"/>
      <c r="AA376" s="18"/>
      <c r="AB376" s="18"/>
      <c r="AC376" s="18">
        <v>1</v>
      </c>
      <c r="AD376" s="13">
        <v>0.75</v>
      </c>
      <c r="AE376" s="13">
        <v>0.75</v>
      </c>
      <c r="AF376" s="13">
        <v>0.75</v>
      </c>
      <c r="AG376" s="45" t="s">
        <v>978</v>
      </c>
    </row>
    <row r="377" spans="1:33" ht="65.25" customHeight="1" x14ac:dyDescent="0.2">
      <c r="A377" s="89">
        <v>357</v>
      </c>
      <c r="B377" s="90"/>
      <c r="C377" s="91"/>
      <c r="D377" s="92" t="s">
        <v>1047</v>
      </c>
      <c r="E377" s="93"/>
      <c r="F377" s="93"/>
      <c r="G377" s="94"/>
      <c r="H377" s="95" t="s">
        <v>976</v>
      </c>
      <c r="I377" s="96"/>
      <c r="J377" s="97"/>
      <c r="K377" s="98" t="s">
        <v>324</v>
      </c>
      <c r="L377" s="99"/>
      <c r="M377" s="99"/>
      <c r="N377" s="99"/>
      <c r="O377" s="100"/>
      <c r="P377" s="101" t="s">
        <v>689</v>
      </c>
      <c r="Q377" s="100"/>
      <c r="R377" s="1" t="s">
        <v>1</v>
      </c>
      <c r="S377" s="19">
        <v>1</v>
      </c>
      <c r="T377" s="102">
        <v>6</v>
      </c>
      <c r="U377" s="103"/>
      <c r="V377" s="95" t="s">
        <v>29</v>
      </c>
      <c r="W377" s="96"/>
      <c r="X377" s="97"/>
      <c r="Y377" s="104">
        <v>2</v>
      </c>
      <c r="Z377" s="105"/>
      <c r="AA377" s="18"/>
      <c r="AB377" s="18"/>
      <c r="AC377" s="18">
        <v>2</v>
      </c>
      <c r="AD377" s="13">
        <v>0.75</v>
      </c>
      <c r="AE377" s="13">
        <v>1.5</v>
      </c>
      <c r="AF377" s="13">
        <v>1.5</v>
      </c>
      <c r="AG377" s="45" t="s">
        <v>978</v>
      </c>
    </row>
    <row r="378" spans="1:33" ht="80.25" customHeight="1" x14ac:dyDescent="0.2">
      <c r="A378" s="89">
        <v>358</v>
      </c>
      <c r="B378" s="90"/>
      <c r="C378" s="91"/>
      <c r="D378" s="92" t="s">
        <v>1048</v>
      </c>
      <c r="E378" s="93"/>
      <c r="F378" s="93"/>
      <c r="G378" s="94"/>
      <c r="H378" s="95" t="s">
        <v>39</v>
      </c>
      <c r="I378" s="96"/>
      <c r="J378" s="97"/>
      <c r="K378" s="98" t="s">
        <v>324</v>
      </c>
      <c r="L378" s="99"/>
      <c r="M378" s="99"/>
      <c r="N378" s="99"/>
      <c r="O378" s="100"/>
      <c r="P378" s="101" t="s">
        <v>689</v>
      </c>
      <c r="Q378" s="100"/>
      <c r="R378" s="1" t="s">
        <v>1</v>
      </c>
      <c r="S378" s="19">
        <v>1</v>
      </c>
      <c r="T378" s="102">
        <v>6</v>
      </c>
      <c r="U378" s="103"/>
      <c r="V378" s="95" t="s">
        <v>29</v>
      </c>
      <c r="W378" s="96"/>
      <c r="X378" s="97"/>
      <c r="Y378" s="104">
        <v>1</v>
      </c>
      <c r="Z378" s="105"/>
      <c r="AA378" s="18"/>
      <c r="AB378" s="18"/>
      <c r="AC378" s="18">
        <v>1</v>
      </c>
      <c r="AD378" s="13">
        <v>0.75</v>
      </c>
      <c r="AE378" s="13">
        <v>0.75</v>
      </c>
      <c r="AF378" s="13">
        <v>0.75</v>
      </c>
      <c r="AG378" s="45" t="s">
        <v>978</v>
      </c>
    </row>
    <row r="379" spans="1:33" ht="53.25" customHeight="1" x14ac:dyDescent="0.2">
      <c r="A379" s="89">
        <v>359</v>
      </c>
      <c r="B379" s="90"/>
      <c r="C379" s="113"/>
      <c r="D379" s="112" t="s">
        <v>1049</v>
      </c>
      <c r="E379" s="93"/>
      <c r="F379" s="93"/>
      <c r="G379" s="94"/>
      <c r="H379" s="95" t="s">
        <v>277</v>
      </c>
      <c r="I379" s="96"/>
      <c r="J379" s="111"/>
      <c r="K379" s="101" t="s">
        <v>324</v>
      </c>
      <c r="L379" s="99"/>
      <c r="M379" s="99"/>
      <c r="N379" s="99"/>
      <c r="O379" s="100"/>
      <c r="P379" s="101" t="s">
        <v>689</v>
      </c>
      <c r="Q379" s="100"/>
      <c r="R379" s="1" t="s">
        <v>1</v>
      </c>
      <c r="S379" s="19">
        <v>1</v>
      </c>
      <c r="T379" s="102">
        <v>6</v>
      </c>
      <c r="U379" s="103"/>
      <c r="V379" s="95" t="s">
        <v>29</v>
      </c>
      <c r="W379" s="96"/>
      <c r="X379" s="97"/>
      <c r="Y379" s="104">
        <v>1</v>
      </c>
      <c r="Z379" s="105"/>
      <c r="AA379" s="18"/>
      <c r="AB379" s="18"/>
      <c r="AC379" s="18">
        <v>1</v>
      </c>
      <c r="AD379" s="13">
        <v>0.75</v>
      </c>
      <c r="AE379" s="13">
        <v>0.75</v>
      </c>
      <c r="AF379" s="13">
        <v>0.75</v>
      </c>
      <c r="AG379" s="45" t="s">
        <v>978</v>
      </c>
    </row>
    <row r="380" spans="1:33" ht="57.75" customHeight="1" x14ac:dyDescent="0.2">
      <c r="A380" s="122">
        <v>360</v>
      </c>
      <c r="B380" s="161"/>
      <c r="C380" s="123"/>
      <c r="D380" s="92" t="s">
        <v>1050</v>
      </c>
      <c r="E380" s="93"/>
      <c r="F380" s="93"/>
      <c r="G380" s="94"/>
      <c r="H380" s="95" t="s">
        <v>277</v>
      </c>
      <c r="I380" s="96"/>
      <c r="J380" s="97"/>
      <c r="K380" s="162" t="s">
        <v>324</v>
      </c>
      <c r="L380" s="115"/>
      <c r="M380" s="115"/>
      <c r="N380" s="115"/>
      <c r="O380" s="116"/>
      <c r="P380" s="114" t="s">
        <v>689</v>
      </c>
      <c r="Q380" s="116"/>
      <c r="R380" s="22" t="s">
        <v>1</v>
      </c>
      <c r="S380" s="29">
        <v>1</v>
      </c>
      <c r="T380" s="102">
        <v>6</v>
      </c>
      <c r="U380" s="103"/>
      <c r="V380" s="95" t="s">
        <v>29</v>
      </c>
      <c r="W380" s="96"/>
      <c r="X380" s="97"/>
      <c r="Y380" s="104">
        <v>1</v>
      </c>
      <c r="Z380" s="105"/>
      <c r="AA380" s="18"/>
      <c r="AB380" s="18"/>
      <c r="AC380" s="18">
        <v>1</v>
      </c>
      <c r="AD380" s="13">
        <v>0.75</v>
      </c>
      <c r="AE380" s="13">
        <v>0.75</v>
      </c>
      <c r="AF380" s="13">
        <v>0.75</v>
      </c>
      <c r="AG380" s="45" t="s">
        <v>978</v>
      </c>
    </row>
    <row r="381" spans="1:33" ht="69" customHeight="1" x14ac:dyDescent="0.2">
      <c r="A381" s="135">
        <v>361</v>
      </c>
      <c r="B381" s="136"/>
      <c r="C381" s="137"/>
      <c r="D381" s="141" t="s">
        <v>1051</v>
      </c>
      <c r="E381" s="142"/>
      <c r="F381" s="142"/>
      <c r="G381" s="143"/>
      <c r="H381" s="141">
        <v>1</v>
      </c>
      <c r="I381" s="142"/>
      <c r="J381" s="143"/>
      <c r="K381" s="147" t="s">
        <v>1052</v>
      </c>
      <c r="L381" s="148"/>
      <c r="M381" s="148"/>
      <c r="N381" s="148"/>
      <c r="O381" s="149"/>
      <c r="P381" s="147" t="s">
        <v>999</v>
      </c>
      <c r="Q381" s="149"/>
      <c r="R381" s="153" t="s">
        <v>313</v>
      </c>
      <c r="S381" s="153" t="s">
        <v>39</v>
      </c>
      <c r="T381" s="155">
        <v>12</v>
      </c>
      <c r="U381" s="156"/>
      <c r="V381" s="141" t="s">
        <v>29</v>
      </c>
      <c r="W381" s="142"/>
      <c r="X381" s="143"/>
      <c r="Y381" s="135">
        <v>4</v>
      </c>
      <c r="Z381" s="137"/>
      <c r="AA381" s="248"/>
      <c r="AB381" s="248"/>
      <c r="AC381" s="18">
        <v>1</v>
      </c>
      <c r="AD381" s="13">
        <v>3.5</v>
      </c>
      <c r="AE381" s="13">
        <v>3.5</v>
      </c>
      <c r="AF381" s="250">
        <v>5.75</v>
      </c>
      <c r="AG381" s="252" t="s">
        <v>1055</v>
      </c>
    </row>
    <row r="382" spans="1:33" ht="15.75" customHeight="1" x14ac:dyDescent="0.2">
      <c r="A382" s="138"/>
      <c r="B382" s="139"/>
      <c r="C382" s="140"/>
      <c r="D382" s="144"/>
      <c r="E382" s="145"/>
      <c r="F382" s="145"/>
      <c r="G382" s="146"/>
      <c r="H382" s="144"/>
      <c r="I382" s="145"/>
      <c r="J382" s="146"/>
      <c r="K382" s="150"/>
      <c r="L382" s="151"/>
      <c r="M382" s="151"/>
      <c r="N382" s="151"/>
      <c r="O382" s="152"/>
      <c r="P382" s="150"/>
      <c r="Q382" s="152"/>
      <c r="R382" s="154"/>
      <c r="S382" s="154"/>
      <c r="T382" s="157"/>
      <c r="U382" s="158"/>
      <c r="V382" s="144"/>
      <c r="W382" s="145"/>
      <c r="X382" s="146"/>
      <c r="Y382" s="138"/>
      <c r="Z382" s="140"/>
      <c r="AA382" s="249"/>
      <c r="AB382" s="249"/>
      <c r="AC382" s="18">
        <v>3</v>
      </c>
      <c r="AD382" s="13">
        <v>0.75</v>
      </c>
      <c r="AE382" s="13">
        <v>2.25</v>
      </c>
      <c r="AF382" s="251"/>
      <c r="AG382" s="253"/>
    </row>
    <row r="383" spans="1:33" ht="72" customHeight="1" x14ac:dyDescent="0.2">
      <c r="A383" s="124">
        <v>362</v>
      </c>
      <c r="B383" s="125"/>
      <c r="C383" s="126"/>
      <c r="D383" s="127" t="s">
        <v>1053</v>
      </c>
      <c r="E383" s="128"/>
      <c r="F383" s="128"/>
      <c r="G383" s="129"/>
      <c r="H383" s="130">
        <v>8</v>
      </c>
      <c r="I383" s="131"/>
      <c r="J383" s="132"/>
      <c r="K383" s="127" t="s">
        <v>1054</v>
      </c>
      <c r="L383" s="128"/>
      <c r="M383" s="128"/>
      <c r="N383" s="128"/>
      <c r="O383" s="129"/>
      <c r="P383" s="127" t="s">
        <v>999</v>
      </c>
      <c r="Q383" s="129"/>
      <c r="R383" s="17" t="s">
        <v>1</v>
      </c>
      <c r="S383" s="19" t="s">
        <v>39</v>
      </c>
      <c r="T383" s="133">
        <v>10.5</v>
      </c>
      <c r="U383" s="134"/>
      <c r="V383" s="130" t="s">
        <v>29</v>
      </c>
      <c r="W383" s="131"/>
      <c r="X383" s="132"/>
      <c r="Y383" s="124">
        <v>3</v>
      </c>
      <c r="Z383" s="126"/>
      <c r="AA383" s="18"/>
      <c r="AB383" s="18"/>
      <c r="AC383" s="18">
        <v>3</v>
      </c>
      <c r="AD383" s="13">
        <v>2.6</v>
      </c>
      <c r="AE383" s="13">
        <v>7.8</v>
      </c>
      <c r="AF383" s="13">
        <v>7.8</v>
      </c>
      <c r="AG383" s="49" t="s">
        <v>1056</v>
      </c>
    </row>
    <row r="384" spans="1:33" ht="93.75" customHeight="1" x14ac:dyDescent="0.2">
      <c r="A384" s="89">
        <v>363</v>
      </c>
      <c r="B384" s="90"/>
      <c r="C384" s="91"/>
      <c r="D384" s="101" t="s">
        <v>1067</v>
      </c>
      <c r="E384" s="99"/>
      <c r="F384" s="99"/>
      <c r="G384" s="100"/>
      <c r="H384" s="89">
        <v>3</v>
      </c>
      <c r="I384" s="90"/>
      <c r="J384" s="91"/>
      <c r="K384" s="101" t="s">
        <v>1068</v>
      </c>
      <c r="L384" s="99"/>
      <c r="M384" s="99"/>
      <c r="N384" s="99"/>
      <c r="O384" s="100"/>
      <c r="P384" s="101" t="s">
        <v>1069</v>
      </c>
      <c r="Q384" s="100"/>
      <c r="R384" s="1" t="s">
        <v>1</v>
      </c>
      <c r="S384" s="11">
        <v>1</v>
      </c>
      <c r="T384" s="106">
        <v>2.25</v>
      </c>
      <c r="U384" s="108"/>
      <c r="V384" s="106" t="s">
        <v>29</v>
      </c>
      <c r="W384" s="107"/>
      <c r="X384" s="108"/>
      <c r="Y384" s="89">
        <v>1</v>
      </c>
      <c r="Z384" s="91"/>
      <c r="AA384" s="28">
        <v>0</v>
      </c>
      <c r="AB384" s="28">
        <v>0</v>
      </c>
      <c r="AC384" s="28">
        <v>1</v>
      </c>
      <c r="AD384" s="35">
        <v>0.75</v>
      </c>
      <c r="AE384" s="35">
        <f t="shared" ref="AE384:AE389" si="9">AD384*AC384</f>
        <v>0.75</v>
      </c>
      <c r="AF384" s="2">
        <f>AB384+AD384</f>
        <v>0.75</v>
      </c>
      <c r="AG384" s="45" t="s">
        <v>1072</v>
      </c>
    </row>
    <row r="385" spans="1:33" ht="43.5" customHeight="1" x14ac:dyDescent="0.2">
      <c r="A385" s="89">
        <v>364</v>
      </c>
      <c r="B385" s="90"/>
      <c r="C385" s="91"/>
      <c r="D385" s="101" t="s">
        <v>1073</v>
      </c>
      <c r="E385" s="99"/>
      <c r="F385" s="99"/>
      <c r="G385" s="100"/>
      <c r="H385" s="89" t="s">
        <v>274</v>
      </c>
      <c r="I385" s="90"/>
      <c r="J385" s="91"/>
      <c r="K385" s="101" t="s">
        <v>1070</v>
      </c>
      <c r="L385" s="99"/>
      <c r="M385" s="99"/>
      <c r="N385" s="99"/>
      <c r="O385" s="100"/>
      <c r="P385" s="101" t="s">
        <v>1071</v>
      </c>
      <c r="Q385" s="100"/>
      <c r="R385" s="1" t="s">
        <v>1</v>
      </c>
      <c r="S385" s="11">
        <v>1</v>
      </c>
      <c r="T385" s="106">
        <v>2.4</v>
      </c>
      <c r="U385" s="108"/>
      <c r="V385" s="106" t="s">
        <v>29</v>
      </c>
      <c r="W385" s="107"/>
      <c r="X385" s="108"/>
      <c r="Y385" s="89">
        <v>1</v>
      </c>
      <c r="Z385" s="91"/>
      <c r="AA385" s="28">
        <v>0</v>
      </c>
      <c r="AB385" s="28">
        <v>0</v>
      </c>
      <c r="AC385" s="28">
        <v>1</v>
      </c>
      <c r="AD385" s="35">
        <v>1</v>
      </c>
      <c r="AE385" s="35">
        <f t="shared" si="9"/>
        <v>1</v>
      </c>
      <c r="AF385" s="2">
        <f>AB385+AD385</f>
        <v>1</v>
      </c>
      <c r="AG385" s="45" t="s">
        <v>1074</v>
      </c>
    </row>
    <row r="386" spans="1:33" ht="56.25" customHeight="1" x14ac:dyDescent="0.2">
      <c r="A386" s="89">
        <v>365</v>
      </c>
      <c r="B386" s="90"/>
      <c r="C386" s="91"/>
      <c r="D386" s="101" t="s">
        <v>1075</v>
      </c>
      <c r="E386" s="99"/>
      <c r="F386" s="99"/>
      <c r="G386" s="100"/>
      <c r="H386" s="89" t="s">
        <v>323</v>
      </c>
      <c r="I386" s="90"/>
      <c r="J386" s="91"/>
      <c r="K386" s="101" t="s">
        <v>487</v>
      </c>
      <c r="L386" s="99"/>
      <c r="M386" s="99"/>
      <c r="N386" s="99"/>
      <c r="O386" s="100"/>
      <c r="P386" s="101" t="s">
        <v>1076</v>
      </c>
      <c r="Q386" s="100"/>
      <c r="R386" s="1" t="s">
        <v>1</v>
      </c>
      <c r="S386" s="11">
        <v>1</v>
      </c>
      <c r="T386" s="106">
        <v>4</v>
      </c>
      <c r="U386" s="108"/>
      <c r="V386" s="106" t="s">
        <v>29</v>
      </c>
      <c r="W386" s="107"/>
      <c r="X386" s="108"/>
      <c r="Y386" s="89">
        <v>2</v>
      </c>
      <c r="Z386" s="91"/>
      <c r="AA386" s="28">
        <v>0</v>
      </c>
      <c r="AB386" s="28">
        <v>0</v>
      </c>
      <c r="AC386" s="28">
        <v>2</v>
      </c>
      <c r="AD386" s="35">
        <v>0.75</v>
      </c>
      <c r="AE386" s="35">
        <f t="shared" si="9"/>
        <v>1.5</v>
      </c>
      <c r="AF386" s="2">
        <v>1.5</v>
      </c>
      <c r="AG386" s="45" t="s">
        <v>1077</v>
      </c>
    </row>
    <row r="387" spans="1:33" ht="57" customHeight="1" x14ac:dyDescent="0.2">
      <c r="A387" s="89">
        <v>366</v>
      </c>
      <c r="B387" s="90"/>
      <c r="C387" s="91"/>
      <c r="D387" s="101" t="s">
        <v>1078</v>
      </c>
      <c r="E387" s="99"/>
      <c r="F387" s="99"/>
      <c r="G387" s="100"/>
      <c r="H387" s="89">
        <v>32</v>
      </c>
      <c r="I387" s="90"/>
      <c r="J387" s="91"/>
      <c r="K387" s="101" t="s">
        <v>1079</v>
      </c>
      <c r="L387" s="99"/>
      <c r="M387" s="99"/>
      <c r="N387" s="99"/>
      <c r="O387" s="100"/>
      <c r="P387" s="101" t="s">
        <v>1080</v>
      </c>
      <c r="Q387" s="100"/>
      <c r="R387" s="1" t="s">
        <v>1</v>
      </c>
      <c r="S387" s="11">
        <v>1</v>
      </c>
      <c r="T387" s="106">
        <v>2</v>
      </c>
      <c r="U387" s="108"/>
      <c r="V387" s="106" t="s">
        <v>40</v>
      </c>
      <c r="W387" s="107"/>
      <c r="X387" s="108"/>
      <c r="Y387" s="89">
        <v>1</v>
      </c>
      <c r="Z387" s="91"/>
      <c r="AA387" s="28">
        <v>0</v>
      </c>
      <c r="AB387" s="28">
        <v>0</v>
      </c>
      <c r="AC387" s="28">
        <v>1</v>
      </c>
      <c r="AD387" s="35">
        <v>0.75</v>
      </c>
      <c r="AE387" s="35">
        <f t="shared" si="9"/>
        <v>0.75</v>
      </c>
      <c r="AF387" s="2">
        <v>0.75</v>
      </c>
      <c r="AG387" s="45" t="s">
        <v>1077</v>
      </c>
    </row>
    <row r="388" spans="1:33" ht="67.5" customHeight="1" x14ac:dyDescent="0.2">
      <c r="A388" s="89">
        <v>367</v>
      </c>
      <c r="B388" s="90"/>
      <c r="C388" s="91"/>
      <c r="D388" s="101" t="s">
        <v>1081</v>
      </c>
      <c r="E388" s="99"/>
      <c r="F388" s="99"/>
      <c r="G388" s="100"/>
      <c r="H388" s="89">
        <v>11</v>
      </c>
      <c r="I388" s="90"/>
      <c r="J388" s="91"/>
      <c r="K388" s="101" t="s">
        <v>15</v>
      </c>
      <c r="L388" s="99"/>
      <c r="M388" s="99"/>
      <c r="N388" s="99"/>
      <c r="O388" s="100"/>
      <c r="P388" s="101" t="s">
        <v>999</v>
      </c>
      <c r="Q388" s="100"/>
      <c r="R388" s="1" t="s">
        <v>1</v>
      </c>
      <c r="S388" s="11">
        <v>1</v>
      </c>
      <c r="T388" s="106">
        <v>12</v>
      </c>
      <c r="U388" s="108"/>
      <c r="V388" s="106" t="s">
        <v>29</v>
      </c>
      <c r="W388" s="107"/>
      <c r="X388" s="108"/>
      <c r="Y388" s="89">
        <v>2</v>
      </c>
      <c r="Z388" s="91"/>
      <c r="AA388" s="28">
        <v>1</v>
      </c>
      <c r="AB388" s="28">
        <v>3</v>
      </c>
      <c r="AC388" s="28">
        <v>1</v>
      </c>
      <c r="AD388" s="35">
        <v>3</v>
      </c>
      <c r="AE388" s="35">
        <f t="shared" si="9"/>
        <v>3</v>
      </c>
      <c r="AF388" s="2">
        <v>6</v>
      </c>
      <c r="AG388" s="44" t="s">
        <v>30</v>
      </c>
    </row>
    <row r="389" spans="1:33" ht="82.5" customHeight="1" x14ac:dyDescent="0.2">
      <c r="A389" s="89">
        <v>368</v>
      </c>
      <c r="B389" s="90"/>
      <c r="C389" s="91"/>
      <c r="D389" s="101" t="s">
        <v>1085</v>
      </c>
      <c r="E389" s="99"/>
      <c r="F389" s="99"/>
      <c r="G389" s="100"/>
      <c r="H389" s="89"/>
      <c r="I389" s="90"/>
      <c r="J389" s="91"/>
      <c r="K389" s="101" t="s">
        <v>15</v>
      </c>
      <c r="L389" s="99"/>
      <c r="M389" s="99"/>
      <c r="N389" s="99"/>
      <c r="O389" s="100"/>
      <c r="P389" s="101" t="s">
        <v>991</v>
      </c>
      <c r="Q389" s="100"/>
      <c r="R389" s="1" t="s">
        <v>1</v>
      </c>
      <c r="S389" s="11">
        <v>1</v>
      </c>
      <c r="T389" s="106">
        <v>4</v>
      </c>
      <c r="U389" s="108"/>
      <c r="V389" s="106" t="s">
        <v>29</v>
      </c>
      <c r="W389" s="107"/>
      <c r="X389" s="108"/>
      <c r="Y389" s="89">
        <v>1</v>
      </c>
      <c r="Z389" s="91"/>
      <c r="AA389" s="28">
        <v>0</v>
      </c>
      <c r="AB389" s="28">
        <v>0</v>
      </c>
      <c r="AC389" s="28">
        <v>1</v>
      </c>
      <c r="AD389" s="35">
        <v>0.75</v>
      </c>
      <c r="AE389" s="35">
        <f t="shared" si="9"/>
        <v>0.75</v>
      </c>
      <c r="AF389" s="2">
        <f>AB389+AD389</f>
        <v>0.75</v>
      </c>
      <c r="AG389" s="44" t="s">
        <v>30</v>
      </c>
    </row>
    <row r="390" spans="1:33" ht="28.5" customHeight="1" x14ac:dyDescent="0.2">
      <c r="A390" s="59"/>
      <c r="B390" s="59"/>
      <c r="C390" s="59"/>
      <c r="D390" s="77"/>
      <c r="E390" s="77"/>
      <c r="F390" s="77"/>
      <c r="G390" s="77"/>
      <c r="H390" s="71"/>
      <c r="I390" s="71"/>
      <c r="J390" s="71"/>
      <c r="K390" s="77"/>
      <c r="L390" s="77"/>
      <c r="M390" s="77"/>
      <c r="N390" s="77"/>
      <c r="O390" s="77"/>
      <c r="P390" s="77"/>
      <c r="Q390" s="77"/>
      <c r="R390" s="25"/>
      <c r="S390" s="27"/>
      <c r="T390" s="84"/>
      <c r="U390" s="84"/>
      <c r="V390" s="71"/>
      <c r="W390" s="71"/>
      <c r="X390" s="71"/>
      <c r="Y390" s="59"/>
      <c r="Z390" s="59"/>
      <c r="AA390" s="24"/>
      <c r="AB390" s="24"/>
      <c r="AC390" s="24"/>
      <c r="AD390" s="14"/>
      <c r="AE390" s="14"/>
      <c r="AF390" s="14"/>
      <c r="AG390" s="50" t="s">
        <v>1100</v>
      </c>
    </row>
    <row r="391" spans="1:33" ht="15.75" customHeight="1" x14ac:dyDescent="0.2">
      <c r="A391" s="85"/>
      <c r="B391" s="85"/>
      <c r="C391" s="85"/>
      <c r="D391" s="88"/>
      <c r="E391" s="88"/>
      <c r="F391" s="88"/>
      <c r="G391" s="88"/>
      <c r="H391" s="86"/>
      <c r="I391" s="86"/>
      <c r="J391" s="86"/>
      <c r="K391" s="88"/>
      <c r="L391" s="88"/>
      <c r="M391" s="88"/>
      <c r="N391" s="88"/>
      <c r="O391" s="88"/>
      <c r="P391" s="88"/>
      <c r="Q391" s="88"/>
      <c r="R391" s="25"/>
      <c r="S391" s="27"/>
      <c r="T391" s="87"/>
      <c r="U391" s="87"/>
      <c r="V391" s="86"/>
      <c r="W391" s="86"/>
      <c r="X391" s="86"/>
      <c r="Y391" s="85"/>
      <c r="Z391" s="85"/>
      <c r="AA391" s="24"/>
      <c r="AB391" s="24"/>
      <c r="AC391" s="24"/>
      <c r="AD391" s="14"/>
      <c r="AE391" s="14"/>
      <c r="AF391" s="14"/>
      <c r="AG391" s="50"/>
    </row>
    <row r="392" spans="1:33" ht="15.75" customHeight="1" x14ac:dyDescent="0.2">
      <c r="A392" s="24"/>
      <c r="B392" s="24"/>
      <c r="C392" s="24"/>
      <c r="D392" s="25"/>
      <c r="E392" s="25"/>
      <c r="F392" s="25"/>
      <c r="G392" s="25"/>
      <c r="H392" s="27"/>
      <c r="I392" s="27"/>
      <c r="J392" s="27"/>
      <c r="K392" s="25"/>
      <c r="L392" s="25"/>
      <c r="M392" s="25"/>
      <c r="N392" s="25"/>
      <c r="O392" s="25"/>
      <c r="P392" s="25"/>
      <c r="Q392" s="25"/>
      <c r="R392" s="25"/>
      <c r="S392" s="27"/>
      <c r="T392" s="26"/>
      <c r="U392" s="26"/>
      <c r="V392" s="27"/>
      <c r="W392" s="27"/>
      <c r="X392" s="27"/>
      <c r="Y392" s="24"/>
      <c r="Z392" s="24"/>
      <c r="AA392" s="24"/>
      <c r="AB392" s="24"/>
      <c r="AC392" s="24"/>
      <c r="AD392" s="14"/>
      <c r="AE392" s="14"/>
      <c r="AF392" s="14"/>
      <c r="AG392" s="50"/>
    </row>
    <row r="393" spans="1:33" s="15" customFormat="1" x14ac:dyDescent="0.2">
      <c r="A393" s="85"/>
      <c r="B393" s="85"/>
      <c r="C393" s="85"/>
      <c r="D393" s="88"/>
      <c r="E393" s="88"/>
      <c r="F393" s="88"/>
      <c r="G393" s="88"/>
      <c r="H393" s="86"/>
      <c r="I393" s="86"/>
      <c r="J393" s="86"/>
      <c r="K393" s="88"/>
      <c r="L393" s="88"/>
      <c r="M393" s="88"/>
      <c r="N393" s="88"/>
      <c r="O393" s="88"/>
      <c r="P393" s="88"/>
      <c r="Q393" s="88"/>
      <c r="R393" s="25"/>
      <c r="S393" s="27"/>
      <c r="T393" s="87"/>
      <c r="U393" s="87"/>
      <c r="V393" s="86"/>
      <c r="W393" s="86"/>
      <c r="X393" s="86"/>
      <c r="Y393" s="85"/>
      <c r="Z393" s="85"/>
      <c r="AA393" s="24"/>
      <c r="AB393" s="24"/>
      <c r="AC393" s="24"/>
      <c r="AD393" s="14"/>
      <c r="AE393" s="14"/>
      <c r="AF393" s="14"/>
      <c r="AG393" s="50"/>
    </row>
    <row r="394" spans="1:33" x14ac:dyDescent="0.2">
      <c r="A394" s="24"/>
      <c r="B394" s="24"/>
      <c r="C394" s="24"/>
      <c r="D394" s="25"/>
      <c r="E394" s="25"/>
      <c r="F394" s="25"/>
      <c r="G394" s="25"/>
      <c r="H394" s="27"/>
      <c r="I394" s="27"/>
      <c r="J394" s="27"/>
      <c r="K394" s="25"/>
      <c r="L394" s="25"/>
      <c r="M394" s="25"/>
      <c r="N394" s="25"/>
      <c r="O394" s="25"/>
      <c r="P394" s="25"/>
      <c r="Q394" s="25"/>
      <c r="R394" s="25"/>
      <c r="S394" s="27"/>
      <c r="T394" s="26"/>
      <c r="U394" s="26"/>
      <c r="V394" s="27"/>
      <c r="W394" s="27"/>
      <c r="X394" s="27"/>
      <c r="Y394" s="24"/>
      <c r="Z394" s="24"/>
      <c r="AA394" s="24"/>
      <c r="AB394" s="24"/>
      <c r="AC394" s="24"/>
      <c r="AD394" s="14"/>
      <c r="AE394" s="14"/>
      <c r="AF394" s="14"/>
      <c r="AG394" s="50"/>
    </row>
  </sheetData>
  <autoFilter ref="A13:AG389">
    <filterColumn colId="0" showButton="0"/>
    <filterColumn colId="1" showButton="0"/>
    <filterColumn colId="3" showButton="0"/>
    <filterColumn colId="4" showButton="0"/>
    <filterColumn colId="5" showButton="0"/>
    <filterColumn colId="6" showButton="0"/>
    <filterColumn colId="7" showButton="0"/>
    <filterColumn colId="8" showButton="0"/>
    <filterColumn colId="10" showButton="0"/>
    <filterColumn colId="11" showButton="0"/>
    <filterColumn colId="12" showButton="0"/>
    <filterColumn colId="13" showButton="0"/>
    <filterColumn colId="15"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hiddenButton="1" showButton="0"/>
    <filterColumn colId="27" showButton="0"/>
    <filterColumn colId="28" hiddenButton="1" showButton="0"/>
    <filterColumn colId="29" showButton="0"/>
    <filterColumn colId="30" hiddenButton="1" showButton="0"/>
  </autoFilter>
  <mergeCells count="3004">
    <mergeCell ref="AC2:AG2"/>
    <mergeCell ref="AC4:AG4"/>
    <mergeCell ref="AC5:AG5"/>
    <mergeCell ref="AC7:AG7"/>
    <mergeCell ref="AC3:AG3"/>
    <mergeCell ref="V203:X204"/>
    <mergeCell ref="Y203:Z204"/>
    <mergeCell ref="AA203:AA204"/>
    <mergeCell ref="AB203:AB204"/>
    <mergeCell ref="AG203:AG204"/>
    <mergeCell ref="A205:C206"/>
    <mergeCell ref="D205:G206"/>
    <mergeCell ref="H205:J206"/>
    <mergeCell ref="K205:O206"/>
    <mergeCell ref="P205:Q206"/>
    <mergeCell ref="R205:R206"/>
    <mergeCell ref="S205:S206"/>
    <mergeCell ref="T205:U206"/>
    <mergeCell ref="V205:X206"/>
    <mergeCell ref="Y205:Z206"/>
    <mergeCell ref="AA205:AA206"/>
    <mergeCell ref="AB205:AB206"/>
    <mergeCell ref="AG205:AG206"/>
    <mergeCell ref="A159:C160"/>
    <mergeCell ref="D159:G160"/>
    <mergeCell ref="H159:J160"/>
    <mergeCell ref="K159:O160"/>
    <mergeCell ref="P159:Q160"/>
    <mergeCell ref="R159:R160"/>
    <mergeCell ref="S159:S160"/>
    <mergeCell ref="T159:U160"/>
    <mergeCell ref="V159:X160"/>
    <mergeCell ref="Y159:Z160"/>
    <mergeCell ref="AA159:AA160"/>
    <mergeCell ref="AB159:AB160"/>
    <mergeCell ref="AG159:AG160"/>
    <mergeCell ref="A199:C200"/>
    <mergeCell ref="D199:G200"/>
    <mergeCell ref="H199:J200"/>
    <mergeCell ref="K199:O200"/>
    <mergeCell ref="P199:Q200"/>
    <mergeCell ref="R199:R200"/>
    <mergeCell ref="S199:S200"/>
    <mergeCell ref="T199:U200"/>
    <mergeCell ref="V199:X200"/>
    <mergeCell ref="Y199:Z200"/>
    <mergeCell ref="AA199:AA200"/>
    <mergeCell ref="AB199:AB200"/>
    <mergeCell ref="AG199:AG200"/>
    <mergeCell ref="A162:C162"/>
    <mergeCell ref="D162:G162"/>
    <mergeCell ref="H162:J162"/>
    <mergeCell ref="K162:O162"/>
    <mergeCell ref="P162:Q162"/>
    <mergeCell ref="T162:U162"/>
    <mergeCell ref="AG24:AG25"/>
    <mergeCell ref="AB24:AB25"/>
    <mergeCell ref="AA24:AA25"/>
    <mergeCell ref="Y24:Z25"/>
    <mergeCell ref="AG74:AG76"/>
    <mergeCell ref="Y74:Z76"/>
    <mergeCell ref="AA74:AA76"/>
    <mergeCell ref="AB74:AB76"/>
    <mergeCell ref="AC94:AC95"/>
    <mergeCell ref="AD94:AD95"/>
    <mergeCell ref="AE94:AE95"/>
    <mergeCell ref="A122:C123"/>
    <mergeCell ref="D122:G123"/>
    <mergeCell ref="H122:J123"/>
    <mergeCell ref="K122:O123"/>
    <mergeCell ref="P122:Q123"/>
    <mergeCell ref="R122:R123"/>
    <mergeCell ref="S122:S123"/>
    <mergeCell ref="T122:U123"/>
    <mergeCell ref="V122:X123"/>
    <mergeCell ref="Y122:Z123"/>
    <mergeCell ref="AA122:AA123"/>
    <mergeCell ref="AB122:AB123"/>
    <mergeCell ref="AG122:AG123"/>
    <mergeCell ref="A64:C64"/>
    <mergeCell ref="D64:G64"/>
    <mergeCell ref="H64:J64"/>
    <mergeCell ref="K64:O64"/>
    <mergeCell ref="P64:Q64"/>
    <mergeCell ref="T64:U64"/>
    <mergeCell ref="V64:X64"/>
    <mergeCell ref="Y64:Z64"/>
    <mergeCell ref="A74:C76"/>
    <mergeCell ref="D74:G76"/>
    <mergeCell ref="H74:J76"/>
    <mergeCell ref="K74:O76"/>
    <mergeCell ref="P74:Q76"/>
    <mergeCell ref="R74:R76"/>
    <mergeCell ref="S74:S76"/>
    <mergeCell ref="T74:U76"/>
    <mergeCell ref="V74:X76"/>
    <mergeCell ref="AC1:AG1"/>
    <mergeCell ref="AC8:AG8"/>
    <mergeCell ref="AC9:AG9"/>
    <mergeCell ref="AC10:AG10"/>
    <mergeCell ref="AA381:AA382"/>
    <mergeCell ref="AB381:AB382"/>
    <mergeCell ref="AF381:AF382"/>
    <mergeCell ref="AG381:AG382"/>
    <mergeCell ref="AA89:AA90"/>
    <mergeCell ref="AB89:AB90"/>
    <mergeCell ref="AG89:AG90"/>
    <mergeCell ref="A372:C373"/>
    <mergeCell ref="D372:G373"/>
    <mergeCell ref="H372:J373"/>
    <mergeCell ref="K372:O373"/>
    <mergeCell ref="P372:Q373"/>
    <mergeCell ref="R372:R373"/>
    <mergeCell ref="S372:S373"/>
    <mergeCell ref="T372:U373"/>
    <mergeCell ref="V372:X373"/>
    <mergeCell ref="Y372:Z373"/>
    <mergeCell ref="AA372:AA373"/>
    <mergeCell ref="AB372:AB373"/>
    <mergeCell ref="AG372:AG373"/>
    <mergeCell ref="A89:C90"/>
    <mergeCell ref="D89:G90"/>
    <mergeCell ref="H89:J90"/>
    <mergeCell ref="K89:O90"/>
    <mergeCell ref="P89:Q90"/>
    <mergeCell ref="R89:R90"/>
    <mergeCell ref="S89:S90"/>
    <mergeCell ref="A388:C388"/>
    <mergeCell ref="D388:G388"/>
    <mergeCell ref="H388:J388"/>
    <mergeCell ref="K388:O388"/>
    <mergeCell ref="P388:Q388"/>
    <mergeCell ref="T388:U388"/>
    <mergeCell ref="V388:X388"/>
    <mergeCell ref="Y388:Z388"/>
    <mergeCell ref="A337:C337"/>
    <mergeCell ref="D337:G337"/>
    <mergeCell ref="H337:J337"/>
    <mergeCell ref="K337:O337"/>
    <mergeCell ref="P337:Q337"/>
    <mergeCell ref="T337:U337"/>
    <mergeCell ref="V337:X337"/>
    <mergeCell ref="Y337:Z337"/>
    <mergeCell ref="A338:C338"/>
    <mergeCell ref="D338:G338"/>
    <mergeCell ref="H338:J338"/>
    <mergeCell ref="K338:O338"/>
    <mergeCell ref="P338:Q338"/>
    <mergeCell ref="T338:U338"/>
    <mergeCell ref="V381:X382"/>
    <mergeCell ref="Y381:Z382"/>
    <mergeCell ref="H339:J339"/>
    <mergeCell ref="K339:O339"/>
    <mergeCell ref="P339:Q339"/>
    <mergeCell ref="T339:U339"/>
    <mergeCell ref="V334:X334"/>
    <mergeCell ref="Y334:Z334"/>
    <mergeCell ref="A335:C335"/>
    <mergeCell ref="D335:G335"/>
    <mergeCell ref="H335:J335"/>
    <mergeCell ref="K335:O335"/>
    <mergeCell ref="P335:Q335"/>
    <mergeCell ref="T335:U335"/>
    <mergeCell ref="V335:X335"/>
    <mergeCell ref="Y335:Z335"/>
    <mergeCell ref="A336:C336"/>
    <mergeCell ref="D336:G336"/>
    <mergeCell ref="H336:J336"/>
    <mergeCell ref="K336:O336"/>
    <mergeCell ref="P336:Q336"/>
    <mergeCell ref="T336:U336"/>
    <mergeCell ref="V336:X336"/>
    <mergeCell ref="Y336:Z336"/>
    <mergeCell ref="A334:C334"/>
    <mergeCell ref="D334:G334"/>
    <mergeCell ref="H334:J334"/>
    <mergeCell ref="K334:O334"/>
    <mergeCell ref="A346:C346"/>
    <mergeCell ref="D346:G346"/>
    <mergeCell ref="H346:J346"/>
    <mergeCell ref="K346:O346"/>
    <mergeCell ref="P346:Q346"/>
    <mergeCell ref="T346:U346"/>
    <mergeCell ref="V346:X346"/>
    <mergeCell ref="Y346:Z346"/>
    <mergeCell ref="A347:C347"/>
    <mergeCell ref="D347:G347"/>
    <mergeCell ref="H347:J347"/>
    <mergeCell ref="K347:O347"/>
    <mergeCell ref="P347:Q347"/>
    <mergeCell ref="T347:U347"/>
    <mergeCell ref="V347:X347"/>
    <mergeCell ref="Y347:Z347"/>
    <mergeCell ref="A344:C344"/>
    <mergeCell ref="D344:G344"/>
    <mergeCell ref="H344:J344"/>
    <mergeCell ref="K344:O344"/>
    <mergeCell ref="P344:Q344"/>
    <mergeCell ref="T344:U344"/>
    <mergeCell ref="V344:X344"/>
    <mergeCell ref="Y344:Z344"/>
    <mergeCell ref="A345:C345"/>
    <mergeCell ref="D345:G345"/>
    <mergeCell ref="H345:J345"/>
    <mergeCell ref="K345:O345"/>
    <mergeCell ref="A332:C332"/>
    <mergeCell ref="D332:G332"/>
    <mergeCell ref="H332:J332"/>
    <mergeCell ref="K332:O332"/>
    <mergeCell ref="P332:Q332"/>
    <mergeCell ref="T332:U332"/>
    <mergeCell ref="V332:X332"/>
    <mergeCell ref="Y332:Z332"/>
    <mergeCell ref="A333:C333"/>
    <mergeCell ref="D333:G333"/>
    <mergeCell ref="H333:J333"/>
    <mergeCell ref="K333:O333"/>
    <mergeCell ref="P333:Q333"/>
    <mergeCell ref="T333:U333"/>
    <mergeCell ref="V333:X333"/>
    <mergeCell ref="Y333:Z333"/>
    <mergeCell ref="A343:C343"/>
    <mergeCell ref="D343:G343"/>
    <mergeCell ref="H343:J343"/>
    <mergeCell ref="K343:O343"/>
    <mergeCell ref="P343:Q343"/>
    <mergeCell ref="T343:U343"/>
    <mergeCell ref="V343:X343"/>
    <mergeCell ref="Y343:Z343"/>
    <mergeCell ref="P334:Q334"/>
    <mergeCell ref="T334:U334"/>
    <mergeCell ref="V339:X339"/>
    <mergeCell ref="Y339:Z339"/>
    <mergeCell ref="V338:X338"/>
    <mergeCell ref="Y338:Z338"/>
    <mergeCell ref="A339:C339"/>
    <mergeCell ref="D339:G339"/>
    <mergeCell ref="P345:Q345"/>
    <mergeCell ref="T345:U345"/>
    <mergeCell ref="V345:X345"/>
    <mergeCell ref="Y345:Z345"/>
    <mergeCell ref="A340:C340"/>
    <mergeCell ref="D340:G340"/>
    <mergeCell ref="H340:J340"/>
    <mergeCell ref="K340:O340"/>
    <mergeCell ref="P340:Q340"/>
    <mergeCell ref="T340:U340"/>
    <mergeCell ref="V340:X340"/>
    <mergeCell ref="Y340:Z340"/>
    <mergeCell ref="A341:C341"/>
    <mergeCell ref="D341:G341"/>
    <mergeCell ref="H341:J341"/>
    <mergeCell ref="K341:O341"/>
    <mergeCell ref="P341:Q341"/>
    <mergeCell ref="T341:U341"/>
    <mergeCell ref="V341:X341"/>
    <mergeCell ref="Y341:Z341"/>
    <mergeCell ref="A342:C342"/>
    <mergeCell ref="D342:G342"/>
    <mergeCell ref="H342:J342"/>
    <mergeCell ref="K342:O342"/>
    <mergeCell ref="P342:Q342"/>
    <mergeCell ref="T342:U342"/>
    <mergeCell ref="V342:X342"/>
    <mergeCell ref="Y342:Z342"/>
    <mergeCell ref="A348:C348"/>
    <mergeCell ref="D348:G348"/>
    <mergeCell ref="H348:J348"/>
    <mergeCell ref="K348:O348"/>
    <mergeCell ref="P348:Q348"/>
    <mergeCell ref="T348:U348"/>
    <mergeCell ref="V348:X348"/>
    <mergeCell ref="Y348:Z348"/>
    <mergeCell ref="A351:C351"/>
    <mergeCell ref="D351:G351"/>
    <mergeCell ref="H351:J351"/>
    <mergeCell ref="K351:O351"/>
    <mergeCell ref="P351:Q351"/>
    <mergeCell ref="T351:U351"/>
    <mergeCell ref="V351:X351"/>
    <mergeCell ref="Y351:Z351"/>
    <mergeCell ref="A350:C350"/>
    <mergeCell ref="D350:G350"/>
    <mergeCell ref="H350:J350"/>
    <mergeCell ref="K350:O350"/>
    <mergeCell ref="P350:Q350"/>
    <mergeCell ref="T350:U350"/>
    <mergeCell ref="V350:X350"/>
    <mergeCell ref="Y350:Z350"/>
    <mergeCell ref="A349:C349"/>
    <mergeCell ref="D349:G349"/>
    <mergeCell ref="H349:J349"/>
    <mergeCell ref="K349:O349"/>
    <mergeCell ref="P349:Q349"/>
    <mergeCell ref="T349:U349"/>
    <mergeCell ref="V349:X349"/>
    <mergeCell ref="Y349:Z349"/>
    <mergeCell ref="A354:C354"/>
    <mergeCell ref="D354:G354"/>
    <mergeCell ref="H354:J354"/>
    <mergeCell ref="K354:O354"/>
    <mergeCell ref="P354:Q354"/>
    <mergeCell ref="T354:U354"/>
    <mergeCell ref="V354:X354"/>
    <mergeCell ref="Y354:Z354"/>
    <mergeCell ref="A353:C353"/>
    <mergeCell ref="D353:G353"/>
    <mergeCell ref="H353:J353"/>
    <mergeCell ref="K353:O353"/>
    <mergeCell ref="P353:Q353"/>
    <mergeCell ref="T353:U353"/>
    <mergeCell ref="V353:X353"/>
    <mergeCell ref="Y353:Z353"/>
    <mergeCell ref="A352:C352"/>
    <mergeCell ref="D352:G352"/>
    <mergeCell ref="H352:J352"/>
    <mergeCell ref="K352:O352"/>
    <mergeCell ref="P352:Q352"/>
    <mergeCell ref="T352:U352"/>
    <mergeCell ref="V352:X352"/>
    <mergeCell ref="Y352:Z352"/>
    <mergeCell ref="A357:C357"/>
    <mergeCell ref="D357:G357"/>
    <mergeCell ref="H357:J357"/>
    <mergeCell ref="K357:O357"/>
    <mergeCell ref="P357:Q357"/>
    <mergeCell ref="T357:U357"/>
    <mergeCell ref="V357:X357"/>
    <mergeCell ref="A331:C331"/>
    <mergeCell ref="D331:G331"/>
    <mergeCell ref="H331:J331"/>
    <mergeCell ref="K331:O331"/>
    <mergeCell ref="P331:Q331"/>
    <mergeCell ref="T331:U331"/>
    <mergeCell ref="V331:X331"/>
    <mergeCell ref="Y331:Z331"/>
    <mergeCell ref="Y357:Z357"/>
    <mergeCell ref="A356:C356"/>
    <mergeCell ref="D356:G356"/>
    <mergeCell ref="H356:J356"/>
    <mergeCell ref="K356:O356"/>
    <mergeCell ref="P356:Q356"/>
    <mergeCell ref="T356:U356"/>
    <mergeCell ref="V356:X356"/>
    <mergeCell ref="Y356:Z356"/>
    <mergeCell ref="A355:C355"/>
    <mergeCell ref="D355:G355"/>
    <mergeCell ref="H355:J355"/>
    <mergeCell ref="K355:O355"/>
    <mergeCell ref="P355:Q355"/>
    <mergeCell ref="T355:U355"/>
    <mergeCell ref="V355:X355"/>
    <mergeCell ref="Y355:Z355"/>
    <mergeCell ref="AH31:AI31"/>
    <mergeCell ref="AH106:AI106"/>
    <mergeCell ref="AH84:AI84"/>
    <mergeCell ref="AA77:AA78"/>
    <mergeCell ref="AB77:AB78"/>
    <mergeCell ref="AF77:AF78"/>
    <mergeCell ref="AG77:AG78"/>
    <mergeCell ref="A79:C80"/>
    <mergeCell ref="D79:G80"/>
    <mergeCell ref="H79:J80"/>
    <mergeCell ref="K79:O80"/>
    <mergeCell ref="P79:Q80"/>
    <mergeCell ref="R79:R80"/>
    <mergeCell ref="S79:S80"/>
    <mergeCell ref="T79:U80"/>
    <mergeCell ref="V79:X80"/>
    <mergeCell ref="Y79:Z80"/>
    <mergeCell ref="AA79:AA80"/>
    <mergeCell ref="AB79:AB80"/>
    <mergeCell ref="AG79:AG80"/>
    <mergeCell ref="AF79:AF80"/>
    <mergeCell ref="AA55:AA56"/>
    <mergeCell ref="AB55:AB56"/>
    <mergeCell ref="AF55:AF56"/>
    <mergeCell ref="AG55:AG56"/>
    <mergeCell ref="AF74:AF75"/>
    <mergeCell ref="A57:C57"/>
    <mergeCell ref="D57:G57"/>
    <mergeCell ref="H57:J57"/>
    <mergeCell ref="K57:O57"/>
    <mergeCell ref="P57:Q57"/>
    <mergeCell ref="T57:U57"/>
    <mergeCell ref="V57:X57"/>
    <mergeCell ref="Y57:Z57"/>
    <mergeCell ref="A58:C58"/>
    <mergeCell ref="D58:G58"/>
    <mergeCell ref="H58:J58"/>
    <mergeCell ref="K58:O58"/>
    <mergeCell ref="P58:Q58"/>
    <mergeCell ref="T58:U58"/>
    <mergeCell ref="V58:X58"/>
    <mergeCell ref="Y58:Z58"/>
    <mergeCell ref="A60:C60"/>
    <mergeCell ref="D60:G60"/>
    <mergeCell ref="H60:J60"/>
    <mergeCell ref="K60:O60"/>
    <mergeCell ref="P60:Q60"/>
    <mergeCell ref="T60:U60"/>
    <mergeCell ref="V60:X60"/>
    <mergeCell ref="Y60:Z60"/>
    <mergeCell ref="Y59:Z59"/>
    <mergeCell ref="A61:C61"/>
    <mergeCell ref="D61:G61"/>
    <mergeCell ref="H61:J61"/>
    <mergeCell ref="K61:O61"/>
    <mergeCell ref="P61:Q61"/>
    <mergeCell ref="T61:U61"/>
    <mergeCell ref="V61:X61"/>
    <mergeCell ref="V19:X19"/>
    <mergeCell ref="Y19:Z19"/>
    <mergeCell ref="A20:C20"/>
    <mergeCell ref="D20:G20"/>
    <mergeCell ref="H20:J20"/>
    <mergeCell ref="K20:O20"/>
    <mergeCell ref="P20:Q20"/>
    <mergeCell ref="T20:U20"/>
    <mergeCell ref="V20:X20"/>
    <mergeCell ref="Y20:Z20"/>
    <mergeCell ref="A21:C21"/>
    <mergeCell ref="D21:G21"/>
    <mergeCell ref="H21:J21"/>
    <mergeCell ref="K21:O21"/>
    <mergeCell ref="P21:Q21"/>
    <mergeCell ref="T21:U21"/>
    <mergeCell ref="V21:X21"/>
    <mergeCell ref="Y21:Z21"/>
    <mergeCell ref="A22:C22"/>
    <mergeCell ref="D22:G22"/>
    <mergeCell ref="H22:J22"/>
    <mergeCell ref="K22:O22"/>
    <mergeCell ref="P22:Q22"/>
    <mergeCell ref="T22:U22"/>
    <mergeCell ref="V22:X22"/>
    <mergeCell ref="AH176:AI176"/>
    <mergeCell ref="A34:C35"/>
    <mergeCell ref="D34:G35"/>
    <mergeCell ref="H34:J35"/>
    <mergeCell ref="K34:O35"/>
    <mergeCell ref="P34:Q35"/>
    <mergeCell ref="R34:R35"/>
    <mergeCell ref="S34:S35"/>
    <mergeCell ref="T34:U35"/>
    <mergeCell ref="V34:X35"/>
    <mergeCell ref="Y34:Z35"/>
    <mergeCell ref="AF34:AF35"/>
    <mergeCell ref="AA34:AA35"/>
    <mergeCell ref="AB34:AB35"/>
    <mergeCell ref="AG34:AG35"/>
    <mergeCell ref="AH54:AI54"/>
    <mergeCell ref="A55:C56"/>
    <mergeCell ref="D55:G56"/>
    <mergeCell ref="A37:C37"/>
    <mergeCell ref="A38:C38"/>
    <mergeCell ref="D38:G38"/>
    <mergeCell ref="H38:J38"/>
    <mergeCell ref="K38:O38"/>
    <mergeCell ref="P38:Q38"/>
    <mergeCell ref="T38:U38"/>
    <mergeCell ref="V38:X38"/>
    <mergeCell ref="Y38:Z38"/>
    <mergeCell ref="D37:G37"/>
    <mergeCell ref="H37:J37"/>
    <mergeCell ref="K37:O37"/>
    <mergeCell ref="P37:Q37"/>
    <mergeCell ref="T37:U37"/>
    <mergeCell ref="Y14:Z14"/>
    <mergeCell ref="A13:C14"/>
    <mergeCell ref="D13:J13"/>
    <mergeCell ref="K13:O14"/>
    <mergeCell ref="P13:Q14"/>
    <mergeCell ref="R13:AF13"/>
    <mergeCell ref="AG13:AG14"/>
    <mergeCell ref="D14:G14"/>
    <mergeCell ref="H14:J14"/>
    <mergeCell ref="T14:U14"/>
    <mergeCell ref="V14:X14"/>
    <mergeCell ref="A15:C15"/>
    <mergeCell ref="D15:G15"/>
    <mergeCell ref="H15:J15"/>
    <mergeCell ref="K15:O15"/>
    <mergeCell ref="P15:Q15"/>
    <mergeCell ref="T15:U15"/>
    <mergeCell ref="V15:X15"/>
    <mergeCell ref="Y15:Z15"/>
    <mergeCell ref="AH14:AI14"/>
    <mergeCell ref="AH20:AI20"/>
    <mergeCell ref="A16:C16"/>
    <mergeCell ref="D16:G16"/>
    <mergeCell ref="H16:J16"/>
    <mergeCell ref="K16:O16"/>
    <mergeCell ref="P16:Q16"/>
    <mergeCell ref="T16:U16"/>
    <mergeCell ref="V16:X16"/>
    <mergeCell ref="Y16:Z16"/>
    <mergeCell ref="A17:C17"/>
    <mergeCell ref="D17:G17"/>
    <mergeCell ref="H17:J17"/>
    <mergeCell ref="K17:O17"/>
    <mergeCell ref="P17:Q17"/>
    <mergeCell ref="T17:U17"/>
    <mergeCell ref="V17:X17"/>
    <mergeCell ref="Y17:Z17"/>
    <mergeCell ref="A18:C18"/>
    <mergeCell ref="D18:G18"/>
    <mergeCell ref="H18:J18"/>
    <mergeCell ref="K18:O18"/>
    <mergeCell ref="P18:Q18"/>
    <mergeCell ref="T18:U18"/>
    <mergeCell ref="V18:X18"/>
    <mergeCell ref="Y18:Z18"/>
    <mergeCell ref="A19:C19"/>
    <mergeCell ref="D19:G19"/>
    <mergeCell ref="H19:J19"/>
    <mergeCell ref="K19:O19"/>
    <mergeCell ref="P19:Q19"/>
    <mergeCell ref="T19:U19"/>
    <mergeCell ref="Y22:Z22"/>
    <mergeCell ref="A23:C23"/>
    <mergeCell ref="D23:G23"/>
    <mergeCell ref="H23:J23"/>
    <mergeCell ref="K23:O23"/>
    <mergeCell ref="P23:Q23"/>
    <mergeCell ref="T23:U23"/>
    <mergeCell ref="V23:X23"/>
    <mergeCell ref="Y23:Z23"/>
    <mergeCell ref="A26:C26"/>
    <mergeCell ref="D26:G26"/>
    <mergeCell ref="H26:J26"/>
    <mergeCell ref="K26:O26"/>
    <mergeCell ref="P26:Q26"/>
    <mergeCell ref="T26:U26"/>
    <mergeCell ref="V26:X26"/>
    <mergeCell ref="Y26:Z26"/>
    <mergeCell ref="V24:X25"/>
    <mergeCell ref="A27:C27"/>
    <mergeCell ref="D27:G27"/>
    <mergeCell ref="H27:J27"/>
    <mergeCell ref="K27:O27"/>
    <mergeCell ref="P27:Q27"/>
    <mergeCell ref="T27:U27"/>
    <mergeCell ref="V27:X27"/>
    <mergeCell ref="Y27:Z27"/>
    <mergeCell ref="A24:C25"/>
    <mergeCell ref="D24:G25"/>
    <mergeCell ref="H24:J25"/>
    <mergeCell ref="K24:O25"/>
    <mergeCell ref="P24:Q25"/>
    <mergeCell ref="R24:R25"/>
    <mergeCell ref="S24:S25"/>
    <mergeCell ref="T24:U25"/>
    <mergeCell ref="A28:C28"/>
    <mergeCell ref="D28:G28"/>
    <mergeCell ref="H28:J28"/>
    <mergeCell ref="K28:O28"/>
    <mergeCell ref="P28:Q28"/>
    <mergeCell ref="T28:U28"/>
    <mergeCell ref="V28:X28"/>
    <mergeCell ref="Y28:Z28"/>
    <mergeCell ref="A29:C29"/>
    <mergeCell ref="D29:G29"/>
    <mergeCell ref="H29:J29"/>
    <mergeCell ref="K29:O29"/>
    <mergeCell ref="P29:Q29"/>
    <mergeCell ref="T29:U29"/>
    <mergeCell ref="V29:X29"/>
    <mergeCell ref="Y29:Z29"/>
    <mergeCell ref="A30:C30"/>
    <mergeCell ref="D30:G30"/>
    <mergeCell ref="H30:J30"/>
    <mergeCell ref="K30:O30"/>
    <mergeCell ref="P30:Q30"/>
    <mergeCell ref="T30:U30"/>
    <mergeCell ref="V30:X30"/>
    <mergeCell ref="Y30:Z30"/>
    <mergeCell ref="A31:C31"/>
    <mergeCell ref="D31:G31"/>
    <mergeCell ref="H31:J31"/>
    <mergeCell ref="K31:O31"/>
    <mergeCell ref="P31:Q31"/>
    <mergeCell ref="T31:U31"/>
    <mergeCell ref="V31:X31"/>
    <mergeCell ref="Y31:Z31"/>
    <mergeCell ref="A32:C32"/>
    <mergeCell ref="D32:G32"/>
    <mergeCell ref="H32:J32"/>
    <mergeCell ref="K32:O32"/>
    <mergeCell ref="P32:Q32"/>
    <mergeCell ref="T32:U32"/>
    <mergeCell ref="V32:X32"/>
    <mergeCell ref="Y32:Z32"/>
    <mergeCell ref="A33:C33"/>
    <mergeCell ref="D33:G33"/>
    <mergeCell ref="H33:J33"/>
    <mergeCell ref="K33:O33"/>
    <mergeCell ref="P33:Q33"/>
    <mergeCell ref="T33:U33"/>
    <mergeCell ref="V33:X33"/>
    <mergeCell ref="Y33:Z33"/>
    <mergeCell ref="A36:C36"/>
    <mergeCell ref="D36:G36"/>
    <mergeCell ref="H36:J36"/>
    <mergeCell ref="K36:O36"/>
    <mergeCell ref="P36:Q36"/>
    <mergeCell ref="T36:U36"/>
    <mergeCell ref="V36:X36"/>
    <mergeCell ref="Y36:Z36"/>
    <mergeCell ref="V37:X37"/>
    <mergeCell ref="Y37:Z37"/>
    <mergeCell ref="A39:C39"/>
    <mergeCell ref="D39:G39"/>
    <mergeCell ref="H39:J39"/>
    <mergeCell ref="K39:O39"/>
    <mergeCell ref="P39:Q39"/>
    <mergeCell ref="T39:U39"/>
    <mergeCell ref="V39:X39"/>
    <mergeCell ref="Y39:Z39"/>
    <mergeCell ref="A40:C40"/>
    <mergeCell ref="D40:G40"/>
    <mergeCell ref="H40:J40"/>
    <mergeCell ref="K40:O40"/>
    <mergeCell ref="P40:Q40"/>
    <mergeCell ref="T40:U40"/>
    <mergeCell ref="V40:X40"/>
    <mergeCell ref="Y40:Z40"/>
    <mergeCell ref="A41:C41"/>
    <mergeCell ref="D41:G41"/>
    <mergeCell ref="H41:J41"/>
    <mergeCell ref="K41:O41"/>
    <mergeCell ref="P41:Q41"/>
    <mergeCell ref="T41:U41"/>
    <mergeCell ref="V41:X41"/>
    <mergeCell ref="Y41:Z41"/>
    <mergeCell ref="A42:C42"/>
    <mergeCell ref="D42:G42"/>
    <mergeCell ref="H42:J42"/>
    <mergeCell ref="K42:O42"/>
    <mergeCell ref="P42:Q42"/>
    <mergeCell ref="T42:U42"/>
    <mergeCell ref="V42:X42"/>
    <mergeCell ref="Y42:Z42"/>
    <mergeCell ref="A43:C43"/>
    <mergeCell ref="D43:G43"/>
    <mergeCell ref="H43:J43"/>
    <mergeCell ref="K43:O43"/>
    <mergeCell ref="P43:Q43"/>
    <mergeCell ref="T43:U43"/>
    <mergeCell ref="V43:X43"/>
    <mergeCell ref="Y43:Z43"/>
    <mergeCell ref="A44:C44"/>
    <mergeCell ref="D44:G44"/>
    <mergeCell ref="H44:J44"/>
    <mergeCell ref="K44:O44"/>
    <mergeCell ref="P44:Q44"/>
    <mergeCell ref="T44:U44"/>
    <mergeCell ref="V44:X44"/>
    <mergeCell ref="Y44:Z44"/>
    <mergeCell ref="A45:C45"/>
    <mergeCell ref="D45:G45"/>
    <mergeCell ref="H45:J45"/>
    <mergeCell ref="K45:O45"/>
    <mergeCell ref="P45:Q45"/>
    <mergeCell ref="T45:U45"/>
    <mergeCell ref="V45:X45"/>
    <mergeCell ref="Y45:Z45"/>
    <mergeCell ref="A46:C46"/>
    <mergeCell ref="D46:G46"/>
    <mergeCell ref="H46:J46"/>
    <mergeCell ref="K46:O46"/>
    <mergeCell ref="P46:Q46"/>
    <mergeCell ref="T46:U46"/>
    <mergeCell ref="V46:X46"/>
    <mergeCell ref="Y46:Z46"/>
    <mergeCell ref="A47:C47"/>
    <mergeCell ref="D47:G47"/>
    <mergeCell ref="H47:J47"/>
    <mergeCell ref="K47:O47"/>
    <mergeCell ref="P47:Q47"/>
    <mergeCell ref="T47:U47"/>
    <mergeCell ref="V47:X47"/>
    <mergeCell ref="Y47:Z47"/>
    <mergeCell ref="A48:C48"/>
    <mergeCell ref="D48:G48"/>
    <mergeCell ref="H48:J48"/>
    <mergeCell ref="K48:O48"/>
    <mergeCell ref="P48:Q48"/>
    <mergeCell ref="T48:U48"/>
    <mergeCell ref="V48:X48"/>
    <mergeCell ref="Y48:Z48"/>
    <mergeCell ref="A49:C49"/>
    <mergeCell ref="D49:G49"/>
    <mergeCell ref="H49:J49"/>
    <mergeCell ref="K49:O49"/>
    <mergeCell ref="P49:Q49"/>
    <mergeCell ref="T49:U49"/>
    <mergeCell ref="V49:X49"/>
    <mergeCell ref="Y49:Z49"/>
    <mergeCell ref="A50:C50"/>
    <mergeCell ref="D50:G50"/>
    <mergeCell ref="H50:J50"/>
    <mergeCell ref="K50:O50"/>
    <mergeCell ref="P50:Q50"/>
    <mergeCell ref="T50:U50"/>
    <mergeCell ref="V50:X50"/>
    <mergeCell ref="Y50:Z50"/>
    <mergeCell ref="A51:C51"/>
    <mergeCell ref="D51:G51"/>
    <mergeCell ref="H51:J51"/>
    <mergeCell ref="K51:O51"/>
    <mergeCell ref="P51:Q51"/>
    <mergeCell ref="T51:U51"/>
    <mergeCell ref="V51:X51"/>
    <mergeCell ref="Y51:Z51"/>
    <mergeCell ref="A52:C52"/>
    <mergeCell ref="D52:G52"/>
    <mergeCell ref="H52:J52"/>
    <mergeCell ref="K52:O52"/>
    <mergeCell ref="P52:Q52"/>
    <mergeCell ref="T52:U52"/>
    <mergeCell ref="V52:X52"/>
    <mergeCell ref="Y52:Z52"/>
    <mergeCell ref="A53:C53"/>
    <mergeCell ref="D53:G53"/>
    <mergeCell ref="H53:J53"/>
    <mergeCell ref="K53:O53"/>
    <mergeCell ref="P53:Q53"/>
    <mergeCell ref="T53:U53"/>
    <mergeCell ref="V53:X53"/>
    <mergeCell ref="Y53:Z53"/>
    <mergeCell ref="Y61:Z61"/>
    <mergeCell ref="A54:C54"/>
    <mergeCell ref="D54:G54"/>
    <mergeCell ref="H54:J54"/>
    <mergeCell ref="K54:O54"/>
    <mergeCell ref="P54:Q54"/>
    <mergeCell ref="T54:U54"/>
    <mergeCell ref="V54:X54"/>
    <mergeCell ref="Y54:Z54"/>
    <mergeCell ref="H55:J56"/>
    <mergeCell ref="K55:O56"/>
    <mergeCell ref="P55:Q56"/>
    <mergeCell ref="R55:R56"/>
    <mergeCell ref="S55:S56"/>
    <mergeCell ref="T55:U56"/>
    <mergeCell ref="V55:X56"/>
    <mergeCell ref="Y55:Z56"/>
    <mergeCell ref="A59:C59"/>
    <mergeCell ref="D59:G59"/>
    <mergeCell ref="H59:J59"/>
    <mergeCell ref="K59:O59"/>
    <mergeCell ref="P59:Q59"/>
    <mergeCell ref="T59:U59"/>
    <mergeCell ref="V59:X59"/>
    <mergeCell ref="A65:C65"/>
    <mergeCell ref="D65:G65"/>
    <mergeCell ref="H65:J65"/>
    <mergeCell ref="K65:O65"/>
    <mergeCell ref="P65:Q65"/>
    <mergeCell ref="T65:U65"/>
    <mergeCell ref="V65:X65"/>
    <mergeCell ref="Y65:Z65"/>
    <mergeCell ref="A66:C66"/>
    <mergeCell ref="D66:G66"/>
    <mergeCell ref="H66:J66"/>
    <mergeCell ref="K66:O66"/>
    <mergeCell ref="P66:Q66"/>
    <mergeCell ref="T66:U66"/>
    <mergeCell ref="V66:X66"/>
    <mergeCell ref="Y66:Z66"/>
    <mergeCell ref="A67:C67"/>
    <mergeCell ref="D67:G67"/>
    <mergeCell ref="H67:J67"/>
    <mergeCell ref="K67:O67"/>
    <mergeCell ref="P67:Q67"/>
    <mergeCell ref="T67:U67"/>
    <mergeCell ref="V67:X67"/>
    <mergeCell ref="Y67:Z67"/>
    <mergeCell ref="A68:C68"/>
    <mergeCell ref="D68:G68"/>
    <mergeCell ref="H68:J68"/>
    <mergeCell ref="K68:O68"/>
    <mergeCell ref="P68:Q68"/>
    <mergeCell ref="T68:U68"/>
    <mergeCell ref="V68:X68"/>
    <mergeCell ref="Y68:Z68"/>
    <mergeCell ref="A69:C69"/>
    <mergeCell ref="D69:G69"/>
    <mergeCell ref="H69:J69"/>
    <mergeCell ref="K69:O69"/>
    <mergeCell ref="P69:Q69"/>
    <mergeCell ref="T69:U69"/>
    <mergeCell ref="V69:X69"/>
    <mergeCell ref="Y69:Z69"/>
    <mergeCell ref="A70:C70"/>
    <mergeCell ref="D70:G70"/>
    <mergeCell ref="H70:J70"/>
    <mergeCell ref="K70:O70"/>
    <mergeCell ref="P70:Q70"/>
    <mergeCell ref="T70:U70"/>
    <mergeCell ref="V70:X70"/>
    <mergeCell ref="Y70:Z70"/>
    <mergeCell ref="A71:C71"/>
    <mergeCell ref="D71:G71"/>
    <mergeCell ref="H71:J71"/>
    <mergeCell ref="K71:O71"/>
    <mergeCell ref="P71:Q71"/>
    <mergeCell ref="T71:U71"/>
    <mergeCell ref="V71:X71"/>
    <mergeCell ref="Y71:Z71"/>
    <mergeCell ref="A72:C72"/>
    <mergeCell ref="D72:G72"/>
    <mergeCell ref="H72:J72"/>
    <mergeCell ref="K72:O72"/>
    <mergeCell ref="P72:Q72"/>
    <mergeCell ref="T72:U72"/>
    <mergeCell ref="V72:X72"/>
    <mergeCell ref="Y72:Z72"/>
    <mergeCell ref="A73:C73"/>
    <mergeCell ref="D73:G73"/>
    <mergeCell ref="H73:J73"/>
    <mergeCell ref="K73:O73"/>
    <mergeCell ref="P73:Q73"/>
    <mergeCell ref="T73:U73"/>
    <mergeCell ref="V73:X73"/>
    <mergeCell ref="Y73:Z73"/>
    <mergeCell ref="A83:C83"/>
    <mergeCell ref="D83:G83"/>
    <mergeCell ref="H83:J83"/>
    <mergeCell ref="K83:O83"/>
    <mergeCell ref="P83:Q83"/>
    <mergeCell ref="T83:U83"/>
    <mergeCell ref="V83:X83"/>
    <mergeCell ref="Y83:Z83"/>
    <mergeCell ref="A84:C84"/>
    <mergeCell ref="D84:G84"/>
    <mergeCell ref="H84:J84"/>
    <mergeCell ref="K84:O84"/>
    <mergeCell ref="P84:Q84"/>
    <mergeCell ref="T84:U84"/>
    <mergeCell ref="V84:X84"/>
    <mergeCell ref="Y84:Z84"/>
    <mergeCell ref="A77:C78"/>
    <mergeCell ref="D77:G78"/>
    <mergeCell ref="H77:J78"/>
    <mergeCell ref="K77:O78"/>
    <mergeCell ref="P77:Q78"/>
    <mergeCell ref="R77:R78"/>
    <mergeCell ref="S77:S78"/>
    <mergeCell ref="T77:U78"/>
    <mergeCell ref="V77:X78"/>
    <mergeCell ref="Y77:Z78"/>
    <mergeCell ref="A85:C85"/>
    <mergeCell ref="D85:G85"/>
    <mergeCell ref="H85:J85"/>
    <mergeCell ref="K85:O85"/>
    <mergeCell ref="P85:Q85"/>
    <mergeCell ref="T85:U85"/>
    <mergeCell ref="V85:X85"/>
    <mergeCell ref="Y85:Z85"/>
    <mergeCell ref="A86:C86"/>
    <mergeCell ref="D86:G86"/>
    <mergeCell ref="H86:J86"/>
    <mergeCell ref="K86:O86"/>
    <mergeCell ref="P86:Q86"/>
    <mergeCell ref="T86:U86"/>
    <mergeCell ref="V86:X86"/>
    <mergeCell ref="Y86:Z86"/>
    <mergeCell ref="A87:C87"/>
    <mergeCell ref="D87:G87"/>
    <mergeCell ref="H87:J87"/>
    <mergeCell ref="K87:O87"/>
    <mergeCell ref="P87:Q87"/>
    <mergeCell ref="T87:U87"/>
    <mergeCell ref="V87:X87"/>
    <mergeCell ref="Y87:Z87"/>
    <mergeCell ref="P88:Q88"/>
    <mergeCell ref="T88:U88"/>
    <mergeCell ref="V88:X88"/>
    <mergeCell ref="Y88:Z88"/>
    <mergeCell ref="A96:C96"/>
    <mergeCell ref="D96:G96"/>
    <mergeCell ref="H96:J96"/>
    <mergeCell ref="K96:O96"/>
    <mergeCell ref="P96:Q96"/>
    <mergeCell ref="T96:U96"/>
    <mergeCell ref="V96:X96"/>
    <mergeCell ref="Y96:Z96"/>
    <mergeCell ref="S94:S95"/>
    <mergeCell ref="T94:U95"/>
    <mergeCell ref="V94:X95"/>
    <mergeCell ref="Y94:Z95"/>
    <mergeCell ref="A91:C91"/>
    <mergeCell ref="D91:G91"/>
    <mergeCell ref="H91:J91"/>
    <mergeCell ref="K91:O91"/>
    <mergeCell ref="P91:Q91"/>
    <mergeCell ref="T91:U91"/>
    <mergeCell ref="V91:X91"/>
    <mergeCell ref="Y91:Z91"/>
    <mergeCell ref="A88:C88"/>
    <mergeCell ref="D88:G88"/>
    <mergeCell ref="H88:J88"/>
    <mergeCell ref="K88:O88"/>
    <mergeCell ref="T89:U90"/>
    <mergeCell ref="V89:X90"/>
    <mergeCell ref="Y89:Z90"/>
    <mergeCell ref="A97:C97"/>
    <mergeCell ref="D97:G97"/>
    <mergeCell ref="H97:J97"/>
    <mergeCell ref="K97:O97"/>
    <mergeCell ref="P97:Q97"/>
    <mergeCell ref="T97:U97"/>
    <mergeCell ref="V97:X97"/>
    <mergeCell ref="Y97:Z97"/>
    <mergeCell ref="A92:C93"/>
    <mergeCell ref="D92:G93"/>
    <mergeCell ref="H92:J93"/>
    <mergeCell ref="K92:O93"/>
    <mergeCell ref="P92:Q93"/>
    <mergeCell ref="S92:S93"/>
    <mergeCell ref="T92:U93"/>
    <mergeCell ref="V92:X93"/>
    <mergeCell ref="Y92:Z93"/>
    <mergeCell ref="A98:C98"/>
    <mergeCell ref="D98:G98"/>
    <mergeCell ref="H98:J98"/>
    <mergeCell ref="K98:O98"/>
    <mergeCell ref="P98:Q98"/>
    <mergeCell ref="T98:U98"/>
    <mergeCell ref="V98:X98"/>
    <mergeCell ref="Y98:Z98"/>
    <mergeCell ref="A99:C99"/>
    <mergeCell ref="D99:G99"/>
    <mergeCell ref="H99:J99"/>
    <mergeCell ref="K99:O99"/>
    <mergeCell ref="P99:Q99"/>
    <mergeCell ref="T99:U99"/>
    <mergeCell ref="V99:X99"/>
    <mergeCell ref="Y99:Z99"/>
    <mergeCell ref="A100:C100"/>
    <mergeCell ref="D100:G100"/>
    <mergeCell ref="H100:J100"/>
    <mergeCell ref="K100:O100"/>
    <mergeCell ref="P100:Q100"/>
    <mergeCell ref="T100:U100"/>
    <mergeCell ref="V100:X100"/>
    <mergeCell ref="Y100:Z100"/>
    <mergeCell ref="P102:Q102"/>
    <mergeCell ref="T102:U102"/>
    <mergeCell ref="D104:G104"/>
    <mergeCell ref="H104:J104"/>
    <mergeCell ref="K104:O104"/>
    <mergeCell ref="P104:Q104"/>
    <mergeCell ref="T104:U104"/>
    <mergeCell ref="V104:X104"/>
    <mergeCell ref="Y104:Z104"/>
    <mergeCell ref="A102:C102"/>
    <mergeCell ref="D102:G102"/>
    <mergeCell ref="H102:J102"/>
    <mergeCell ref="K102:O102"/>
    <mergeCell ref="A104:C104"/>
    <mergeCell ref="A101:C101"/>
    <mergeCell ref="D101:G101"/>
    <mergeCell ref="H101:J101"/>
    <mergeCell ref="K101:O101"/>
    <mergeCell ref="P101:Q101"/>
    <mergeCell ref="T101:U101"/>
    <mergeCell ref="V101:X101"/>
    <mergeCell ref="Y101:Z101"/>
    <mergeCell ref="V102:X102"/>
    <mergeCell ref="Y102:Z102"/>
    <mergeCell ref="A105:C105"/>
    <mergeCell ref="D105:G105"/>
    <mergeCell ref="H105:J105"/>
    <mergeCell ref="K105:O105"/>
    <mergeCell ref="P105:Q105"/>
    <mergeCell ref="T105:U105"/>
    <mergeCell ref="V105:X105"/>
    <mergeCell ref="Y105:Z105"/>
    <mergeCell ref="A106:C106"/>
    <mergeCell ref="D106:G106"/>
    <mergeCell ref="H106:J106"/>
    <mergeCell ref="K106:O106"/>
    <mergeCell ref="P106:Q106"/>
    <mergeCell ref="T106:U106"/>
    <mergeCell ref="V106:X106"/>
    <mergeCell ref="Y106:Z106"/>
    <mergeCell ref="A103:C103"/>
    <mergeCell ref="D103:G103"/>
    <mergeCell ref="H103:J103"/>
    <mergeCell ref="K103:O103"/>
    <mergeCell ref="P103:Q103"/>
    <mergeCell ref="T103:U103"/>
    <mergeCell ref="V103:X103"/>
    <mergeCell ref="Y103:Z103"/>
    <mergeCell ref="A111:C111"/>
    <mergeCell ref="D111:G111"/>
    <mergeCell ref="H111:J111"/>
    <mergeCell ref="K111:O111"/>
    <mergeCell ref="P111:Q111"/>
    <mergeCell ref="T111:U111"/>
    <mergeCell ref="V111:X111"/>
    <mergeCell ref="Y111:Z111"/>
    <mergeCell ref="A112:C112"/>
    <mergeCell ref="D112:G112"/>
    <mergeCell ref="H112:J112"/>
    <mergeCell ref="K112:O112"/>
    <mergeCell ref="P112:Q112"/>
    <mergeCell ref="T112:U112"/>
    <mergeCell ref="V112:X112"/>
    <mergeCell ref="Y112:Z112"/>
    <mergeCell ref="A109:C109"/>
    <mergeCell ref="D109:G109"/>
    <mergeCell ref="H109:J109"/>
    <mergeCell ref="K109:O109"/>
    <mergeCell ref="P109:Q109"/>
    <mergeCell ref="T109:U109"/>
    <mergeCell ref="V109:X109"/>
    <mergeCell ref="Y109:Z109"/>
    <mergeCell ref="A110:C110"/>
    <mergeCell ref="D110:G110"/>
    <mergeCell ref="H110:J110"/>
    <mergeCell ref="K110:O110"/>
    <mergeCell ref="P110:Q110"/>
    <mergeCell ref="T110:U110"/>
    <mergeCell ref="V110:X110"/>
    <mergeCell ref="Y110:Z110"/>
    <mergeCell ref="A118:C118"/>
    <mergeCell ref="D118:G118"/>
    <mergeCell ref="H118:J118"/>
    <mergeCell ref="K118:O118"/>
    <mergeCell ref="P118:Q118"/>
    <mergeCell ref="T118:U118"/>
    <mergeCell ref="V118:X118"/>
    <mergeCell ref="Y118:Z118"/>
    <mergeCell ref="A113:C113"/>
    <mergeCell ref="D113:G113"/>
    <mergeCell ref="H113:J113"/>
    <mergeCell ref="K113:O113"/>
    <mergeCell ref="P113:Q113"/>
    <mergeCell ref="T113:U113"/>
    <mergeCell ref="V113:X113"/>
    <mergeCell ref="Y113:Z113"/>
    <mergeCell ref="A114:C114"/>
    <mergeCell ref="D114:G114"/>
    <mergeCell ref="H114:J114"/>
    <mergeCell ref="K114:O114"/>
    <mergeCell ref="P114:Q114"/>
    <mergeCell ref="T114:U114"/>
    <mergeCell ref="V114:X114"/>
    <mergeCell ref="Y114:Z114"/>
    <mergeCell ref="A115:C115"/>
    <mergeCell ref="D115:G115"/>
    <mergeCell ref="H115:J115"/>
    <mergeCell ref="K115:O115"/>
    <mergeCell ref="P115:Q115"/>
    <mergeCell ref="T115:U115"/>
    <mergeCell ref="V115:X115"/>
    <mergeCell ref="Y115:Z115"/>
    <mergeCell ref="A119:C119"/>
    <mergeCell ref="D119:G119"/>
    <mergeCell ref="H119:J119"/>
    <mergeCell ref="K119:O119"/>
    <mergeCell ref="P119:Q119"/>
    <mergeCell ref="T119:U119"/>
    <mergeCell ref="V119:X119"/>
    <mergeCell ref="Y119:Z119"/>
    <mergeCell ref="A120:C120"/>
    <mergeCell ref="D120:G120"/>
    <mergeCell ref="H120:J120"/>
    <mergeCell ref="K120:O120"/>
    <mergeCell ref="P120:Q120"/>
    <mergeCell ref="T120:U120"/>
    <mergeCell ref="V120:X120"/>
    <mergeCell ref="Y120:Z120"/>
    <mergeCell ref="A116:C116"/>
    <mergeCell ref="D116:G116"/>
    <mergeCell ref="H116:J116"/>
    <mergeCell ref="K116:O116"/>
    <mergeCell ref="P116:Q116"/>
    <mergeCell ref="T116:U116"/>
    <mergeCell ref="V116:X116"/>
    <mergeCell ref="Y116:Z116"/>
    <mergeCell ref="A117:C117"/>
    <mergeCell ref="D117:G117"/>
    <mergeCell ref="H117:J117"/>
    <mergeCell ref="K117:O117"/>
    <mergeCell ref="P117:Q117"/>
    <mergeCell ref="T117:U117"/>
    <mergeCell ref="V117:X117"/>
    <mergeCell ref="Y117:Z117"/>
    <mergeCell ref="A121:C121"/>
    <mergeCell ref="D121:G121"/>
    <mergeCell ref="H121:J121"/>
    <mergeCell ref="K121:O121"/>
    <mergeCell ref="P121:Q121"/>
    <mergeCell ref="T121:U121"/>
    <mergeCell ref="V121:X121"/>
    <mergeCell ref="Y121:Z121"/>
    <mergeCell ref="A124:C124"/>
    <mergeCell ref="D124:G124"/>
    <mergeCell ref="H124:J124"/>
    <mergeCell ref="K124:O124"/>
    <mergeCell ref="P124:Q124"/>
    <mergeCell ref="T124:U124"/>
    <mergeCell ref="V124:X124"/>
    <mergeCell ref="Y124:Z124"/>
    <mergeCell ref="A125:C125"/>
    <mergeCell ref="D125:G125"/>
    <mergeCell ref="H125:J125"/>
    <mergeCell ref="K125:O125"/>
    <mergeCell ref="P125:Q125"/>
    <mergeCell ref="T125:U125"/>
    <mergeCell ref="V125:X125"/>
    <mergeCell ref="Y125:Z125"/>
    <mergeCell ref="A126:C126"/>
    <mergeCell ref="D126:G126"/>
    <mergeCell ref="H126:J126"/>
    <mergeCell ref="K126:O126"/>
    <mergeCell ref="P126:Q126"/>
    <mergeCell ref="T126:U126"/>
    <mergeCell ref="V126:X126"/>
    <mergeCell ref="Y126:Z126"/>
    <mergeCell ref="A127:C127"/>
    <mergeCell ref="D127:G127"/>
    <mergeCell ref="H127:J127"/>
    <mergeCell ref="K127:O127"/>
    <mergeCell ref="P127:Q127"/>
    <mergeCell ref="T127:U127"/>
    <mergeCell ref="V127:X127"/>
    <mergeCell ref="Y127:Z127"/>
    <mergeCell ref="A131:C131"/>
    <mergeCell ref="D131:G131"/>
    <mergeCell ref="H131:J131"/>
    <mergeCell ref="K131:O131"/>
    <mergeCell ref="P131:Q131"/>
    <mergeCell ref="T131:U131"/>
    <mergeCell ref="V131:X131"/>
    <mergeCell ref="Y131:Z131"/>
    <mergeCell ref="A128:C128"/>
    <mergeCell ref="D128:G128"/>
    <mergeCell ref="H128:J128"/>
    <mergeCell ref="K128:O128"/>
    <mergeCell ref="P128:Q128"/>
    <mergeCell ref="T128:U128"/>
    <mergeCell ref="V128:X128"/>
    <mergeCell ref="Y128:Z128"/>
    <mergeCell ref="A129:C129"/>
    <mergeCell ref="D129:G129"/>
    <mergeCell ref="H129:J129"/>
    <mergeCell ref="K129:O129"/>
    <mergeCell ref="P129:Q129"/>
    <mergeCell ref="T129:U129"/>
    <mergeCell ref="V129:X129"/>
    <mergeCell ref="Y129:Z129"/>
    <mergeCell ref="A130:C130"/>
    <mergeCell ref="D130:G130"/>
    <mergeCell ref="H130:J130"/>
    <mergeCell ref="K130:O130"/>
    <mergeCell ref="P130:Q130"/>
    <mergeCell ref="T130:U130"/>
    <mergeCell ref="V130:X130"/>
    <mergeCell ref="Y130:Z130"/>
    <mergeCell ref="A132:C132"/>
    <mergeCell ref="D132:G132"/>
    <mergeCell ref="H132:J132"/>
    <mergeCell ref="K132:O132"/>
    <mergeCell ref="P132:Q132"/>
    <mergeCell ref="T132:U132"/>
    <mergeCell ref="V132:X132"/>
    <mergeCell ref="Y132:Z132"/>
    <mergeCell ref="A133:C133"/>
    <mergeCell ref="D133:G133"/>
    <mergeCell ref="H133:J133"/>
    <mergeCell ref="K133:O133"/>
    <mergeCell ref="P133:Q133"/>
    <mergeCell ref="T133:U133"/>
    <mergeCell ref="V133:X133"/>
    <mergeCell ref="Y133:Z133"/>
    <mergeCell ref="A134:C134"/>
    <mergeCell ref="D134:G134"/>
    <mergeCell ref="H134:J134"/>
    <mergeCell ref="K134:O134"/>
    <mergeCell ref="P134:Q134"/>
    <mergeCell ref="T134:U134"/>
    <mergeCell ref="V134:X134"/>
    <mergeCell ref="Y134:Z134"/>
    <mergeCell ref="A135:C135"/>
    <mergeCell ref="D135:G135"/>
    <mergeCell ref="H135:J135"/>
    <mergeCell ref="K135:O135"/>
    <mergeCell ref="P135:Q135"/>
    <mergeCell ref="T135:U135"/>
    <mergeCell ref="V135:X135"/>
    <mergeCell ref="Y135:Z135"/>
    <mergeCell ref="A136:C136"/>
    <mergeCell ref="D136:G136"/>
    <mergeCell ref="H136:J136"/>
    <mergeCell ref="K136:O136"/>
    <mergeCell ref="P136:Q136"/>
    <mergeCell ref="T136:U136"/>
    <mergeCell ref="V136:X136"/>
    <mergeCell ref="Y136:Z136"/>
    <mergeCell ref="A137:C137"/>
    <mergeCell ref="D137:G137"/>
    <mergeCell ref="H137:J137"/>
    <mergeCell ref="K137:O137"/>
    <mergeCell ref="P137:Q137"/>
    <mergeCell ref="T137:U137"/>
    <mergeCell ref="V137:X137"/>
    <mergeCell ref="Y137:Z137"/>
    <mergeCell ref="A138:C138"/>
    <mergeCell ref="D138:G138"/>
    <mergeCell ref="H138:J138"/>
    <mergeCell ref="K138:O138"/>
    <mergeCell ref="P138:Q138"/>
    <mergeCell ref="T138:U138"/>
    <mergeCell ref="V138:X138"/>
    <mergeCell ref="Y138:Z138"/>
    <mergeCell ref="A139:C139"/>
    <mergeCell ref="D139:G139"/>
    <mergeCell ref="H139:J139"/>
    <mergeCell ref="K139:O139"/>
    <mergeCell ref="P139:Q139"/>
    <mergeCell ref="T139:U139"/>
    <mergeCell ref="V139:X139"/>
    <mergeCell ref="Y139:Z139"/>
    <mergeCell ref="A140:C140"/>
    <mergeCell ref="D140:G140"/>
    <mergeCell ref="H140:J140"/>
    <mergeCell ref="K140:O140"/>
    <mergeCell ref="P140:Q140"/>
    <mergeCell ref="T140:U140"/>
    <mergeCell ref="V140:X140"/>
    <mergeCell ref="Y140:Z140"/>
    <mergeCell ref="A141:C141"/>
    <mergeCell ref="D141:G141"/>
    <mergeCell ref="H141:J141"/>
    <mergeCell ref="K141:O141"/>
    <mergeCell ref="P141:Q141"/>
    <mergeCell ref="T141:U141"/>
    <mergeCell ref="V141:X141"/>
    <mergeCell ref="Y141:Z141"/>
    <mergeCell ref="A142:C142"/>
    <mergeCell ref="D142:G142"/>
    <mergeCell ref="H142:J142"/>
    <mergeCell ref="K142:O142"/>
    <mergeCell ref="P142:Q142"/>
    <mergeCell ref="T142:U142"/>
    <mergeCell ref="V142:X142"/>
    <mergeCell ref="Y142:Z142"/>
    <mergeCell ref="A143:C143"/>
    <mergeCell ref="D143:G143"/>
    <mergeCell ref="H143:J143"/>
    <mergeCell ref="K143:O143"/>
    <mergeCell ref="P143:Q143"/>
    <mergeCell ref="T143:U143"/>
    <mergeCell ref="V143:X143"/>
    <mergeCell ref="Y143:Z143"/>
    <mergeCell ref="A144:C144"/>
    <mergeCell ref="D144:G144"/>
    <mergeCell ref="H144:J144"/>
    <mergeCell ref="K144:O144"/>
    <mergeCell ref="P144:Q144"/>
    <mergeCell ref="T144:U144"/>
    <mergeCell ref="V144:X144"/>
    <mergeCell ref="Y144:Z144"/>
    <mergeCell ref="A145:C145"/>
    <mergeCell ref="D145:G145"/>
    <mergeCell ref="H145:J145"/>
    <mergeCell ref="K145:O145"/>
    <mergeCell ref="P145:Q145"/>
    <mergeCell ref="T145:U145"/>
    <mergeCell ref="V145:X145"/>
    <mergeCell ref="Y145:Z145"/>
    <mergeCell ref="A146:C146"/>
    <mergeCell ref="D146:G146"/>
    <mergeCell ref="H146:J146"/>
    <mergeCell ref="K146:O146"/>
    <mergeCell ref="P146:Q146"/>
    <mergeCell ref="T146:U146"/>
    <mergeCell ref="V146:X146"/>
    <mergeCell ref="Y146:Z146"/>
    <mergeCell ref="A147:C147"/>
    <mergeCell ref="D147:G147"/>
    <mergeCell ref="H147:J147"/>
    <mergeCell ref="K147:O147"/>
    <mergeCell ref="P147:Q147"/>
    <mergeCell ref="T147:U147"/>
    <mergeCell ref="V147:X147"/>
    <mergeCell ref="Y147:Z147"/>
    <mergeCell ref="A148:C148"/>
    <mergeCell ref="D148:G148"/>
    <mergeCell ref="H148:J148"/>
    <mergeCell ref="K148:O148"/>
    <mergeCell ref="P148:Q148"/>
    <mergeCell ref="T148:U148"/>
    <mergeCell ref="V148:X148"/>
    <mergeCell ref="Y148:Z148"/>
    <mergeCell ref="A151:C151"/>
    <mergeCell ref="D151:G151"/>
    <mergeCell ref="H151:J151"/>
    <mergeCell ref="K151:O151"/>
    <mergeCell ref="P151:Q151"/>
    <mergeCell ref="T151:U151"/>
    <mergeCell ref="V151:X151"/>
    <mergeCell ref="Y151:Z151"/>
    <mergeCell ref="A150:C150"/>
    <mergeCell ref="D150:G150"/>
    <mergeCell ref="H150:J150"/>
    <mergeCell ref="K150:O150"/>
    <mergeCell ref="P150:Q150"/>
    <mergeCell ref="T150:U150"/>
    <mergeCell ref="V150:X150"/>
    <mergeCell ref="Y150:Z150"/>
    <mergeCell ref="A149:C149"/>
    <mergeCell ref="D149:G149"/>
    <mergeCell ref="H149:J149"/>
    <mergeCell ref="K149:O149"/>
    <mergeCell ref="P149:Q149"/>
    <mergeCell ref="T149:U149"/>
    <mergeCell ref="V149:X149"/>
    <mergeCell ref="Y149:Z149"/>
    <mergeCell ref="A152:C152"/>
    <mergeCell ref="D152:G152"/>
    <mergeCell ref="H152:J152"/>
    <mergeCell ref="K152:O152"/>
    <mergeCell ref="P152:Q152"/>
    <mergeCell ref="T152:U152"/>
    <mergeCell ref="V152:X152"/>
    <mergeCell ref="Y152:Z152"/>
    <mergeCell ref="A153:C153"/>
    <mergeCell ref="D153:G153"/>
    <mergeCell ref="H153:J153"/>
    <mergeCell ref="K153:O153"/>
    <mergeCell ref="P153:Q153"/>
    <mergeCell ref="T153:U153"/>
    <mergeCell ref="V153:X153"/>
    <mergeCell ref="Y153:Z153"/>
    <mergeCell ref="A154:C154"/>
    <mergeCell ref="D154:G154"/>
    <mergeCell ref="H154:J154"/>
    <mergeCell ref="K154:O154"/>
    <mergeCell ref="P154:Q154"/>
    <mergeCell ref="T154:U154"/>
    <mergeCell ref="V154:X154"/>
    <mergeCell ref="Y154:Z154"/>
    <mergeCell ref="A155:C155"/>
    <mergeCell ref="D155:G155"/>
    <mergeCell ref="H155:J155"/>
    <mergeCell ref="K155:O155"/>
    <mergeCell ref="P155:Q155"/>
    <mergeCell ref="T155:U155"/>
    <mergeCell ref="V155:X155"/>
    <mergeCell ref="Y155:Z155"/>
    <mergeCell ref="A156:C156"/>
    <mergeCell ref="D156:G156"/>
    <mergeCell ref="H156:J156"/>
    <mergeCell ref="K156:O156"/>
    <mergeCell ref="P156:Q156"/>
    <mergeCell ref="T156:U156"/>
    <mergeCell ref="V156:X156"/>
    <mergeCell ref="Y156:Z156"/>
    <mergeCell ref="A163:C163"/>
    <mergeCell ref="D163:G163"/>
    <mergeCell ref="H163:J163"/>
    <mergeCell ref="K163:O163"/>
    <mergeCell ref="P163:Q163"/>
    <mergeCell ref="T163:U163"/>
    <mergeCell ref="V163:X163"/>
    <mergeCell ref="Y163:Z163"/>
    <mergeCell ref="A157:C157"/>
    <mergeCell ref="D157:G157"/>
    <mergeCell ref="H157:J157"/>
    <mergeCell ref="K157:O157"/>
    <mergeCell ref="P157:Q157"/>
    <mergeCell ref="T157:U157"/>
    <mergeCell ref="V157:X157"/>
    <mergeCell ref="Y157:Z157"/>
    <mergeCell ref="A158:C158"/>
    <mergeCell ref="D158:G158"/>
    <mergeCell ref="H158:J158"/>
    <mergeCell ref="K158:O158"/>
    <mergeCell ref="P158:Q158"/>
    <mergeCell ref="T158:U158"/>
    <mergeCell ref="V158:X158"/>
    <mergeCell ref="Y158:Z158"/>
    <mergeCell ref="A164:C164"/>
    <mergeCell ref="D164:G164"/>
    <mergeCell ref="H164:J164"/>
    <mergeCell ref="K164:O164"/>
    <mergeCell ref="P164:Q164"/>
    <mergeCell ref="T164:U164"/>
    <mergeCell ref="V164:X164"/>
    <mergeCell ref="Y164:Z164"/>
    <mergeCell ref="A165:C165"/>
    <mergeCell ref="D165:G165"/>
    <mergeCell ref="H165:J165"/>
    <mergeCell ref="K165:O165"/>
    <mergeCell ref="P165:Q165"/>
    <mergeCell ref="T165:U165"/>
    <mergeCell ref="V165:X165"/>
    <mergeCell ref="Y165:Z165"/>
    <mergeCell ref="A161:C161"/>
    <mergeCell ref="D161:G161"/>
    <mergeCell ref="H161:J161"/>
    <mergeCell ref="K161:O161"/>
    <mergeCell ref="P161:Q161"/>
    <mergeCell ref="T161:U161"/>
    <mergeCell ref="V161:X161"/>
    <mergeCell ref="Y161:Z161"/>
    <mergeCell ref="V162:X162"/>
    <mergeCell ref="Y162:Z162"/>
    <mergeCell ref="A166:C166"/>
    <mergeCell ref="D166:G166"/>
    <mergeCell ref="H166:J166"/>
    <mergeCell ref="K166:O166"/>
    <mergeCell ref="P166:Q166"/>
    <mergeCell ref="T166:U166"/>
    <mergeCell ref="V166:X166"/>
    <mergeCell ref="Y166:Z166"/>
    <mergeCell ref="A167:C167"/>
    <mergeCell ref="D167:G167"/>
    <mergeCell ref="H167:J167"/>
    <mergeCell ref="K167:O167"/>
    <mergeCell ref="P167:Q167"/>
    <mergeCell ref="T167:U167"/>
    <mergeCell ref="V167:X167"/>
    <mergeCell ref="Y167:Z167"/>
    <mergeCell ref="A168:C168"/>
    <mergeCell ref="D168:G168"/>
    <mergeCell ref="H168:J168"/>
    <mergeCell ref="K168:O168"/>
    <mergeCell ref="P168:Q168"/>
    <mergeCell ref="T168:U168"/>
    <mergeCell ref="V168:X168"/>
    <mergeCell ref="Y168:Z168"/>
    <mergeCell ref="A171:C171"/>
    <mergeCell ref="D171:G171"/>
    <mergeCell ref="H171:J171"/>
    <mergeCell ref="K171:O171"/>
    <mergeCell ref="P171:Q171"/>
    <mergeCell ref="T171:U171"/>
    <mergeCell ref="V171:X171"/>
    <mergeCell ref="Y171:Z171"/>
    <mergeCell ref="A172:C172"/>
    <mergeCell ref="D172:G172"/>
    <mergeCell ref="H172:J172"/>
    <mergeCell ref="K172:O172"/>
    <mergeCell ref="P172:Q172"/>
    <mergeCell ref="T172:U172"/>
    <mergeCell ref="V172:X172"/>
    <mergeCell ref="Y172:Z172"/>
    <mergeCell ref="A169:C169"/>
    <mergeCell ref="D169:G169"/>
    <mergeCell ref="H169:J169"/>
    <mergeCell ref="K169:O169"/>
    <mergeCell ref="P169:Q169"/>
    <mergeCell ref="T169:U169"/>
    <mergeCell ref="V169:X169"/>
    <mergeCell ref="Y169:Z169"/>
    <mergeCell ref="A170:C170"/>
    <mergeCell ref="D170:G170"/>
    <mergeCell ref="H170:J170"/>
    <mergeCell ref="K170:O170"/>
    <mergeCell ref="P170:Q170"/>
    <mergeCell ref="T170:U170"/>
    <mergeCell ref="V170:X170"/>
    <mergeCell ref="Y170:Z170"/>
    <mergeCell ref="A173:C173"/>
    <mergeCell ref="D173:G173"/>
    <mergeCell ref="H173:J173"/>
    <mergeCell ref="K173:O173"/>
    <mergeCell ref="P173:Q173"/>
    <mergeCell ref="T173:U173"/>
    <mergeCell ref="V173:X173"/>
    <mergeCell ref="Y173:Z173"/>
    <mergeCell ref="A174:C174"/>
    <mergeCell ref="D174:G174"/>
    <mergeCell ref="H174:J174"/>
    <mergeCell ref="K174:O174"/>
    <mergeCell ref="P174:Q174"/>
    <mergeCell ref="T174:U174"/>
    <mergeCell ref="V174:X174"/>
    <mergeCell ref="Y174:Z174"/>
    <mergeCell ref="A175:C175"/>
    <mergeCell ref="D175:G175"/>
    <mergeCell ref="H175:J175"/>
    <mergeCell ref="K175:O175"/>
    <mergeCell ref="P175:Q175"/>
    <mergeCell ref="T175:U175"/>
    <mergeCell ref="V175:X175"/>
    <mergeCell ref="Y175:Z175"/>
    <mergeCell ref="A176:C176"/>
    <mergeCell ref="D176:G176"/>
    <mergeCell ref="H176:J176"/>
    <mergeCell ref="K176:O176"/>
    <mergeCell ref="P176:Q176"/>
    <mergeCell ref="T176:U176"/>
    <mergeCell ref="V176:X176"/>
    <mergeCell ref="Y176:Z176"/>
    <mergeCell ref="A177:C177"/>
    <mergeCell ref="D177:G177"/>
    <mergeCell ref="H177:J177"/>
    <mergeCell ref="K177:O177"/>
    <mergeCell ref="P177:Q177"/>
    <mergeCell ref="T177:U177"/>
    <mergeCell ref="V177:X177"/>
    <mergeCell ref="Y177:Z177"/>
    <mergeCell ref="A178:C178"/>
    <mergeCell ref="D178:G178"/>
    <mergeCell ref="H178:J178"/>
    <mergeCell ref="K178:O178"/>
    <mergeCell ref="P178:Q178"/>
    <mergeCell ref="T178:U178"/>
    <mergeCell ref="V178:X178"/>
    <mergeCell ref="Y178:Z178"/>
    <mergeCell ref="A179:C179"/>
    <mergeCell ref="D179:G179"/>
    <mergeCell ref="H179:J179"/>
    <mergeCell ref="K179:O179"/>
    <mergeCell ref="P179:Q179"/>
    <mergeCell ref="T179:U179"/>
    <mergeCell ref="V179:X179"/>
    <mergeCell ref="Y179:Z179"/>
    <mergeCell ref="A180:C180"/>
    <mergeCell ref="D180:G180"/>
    <mergeCell ref="H180:J180"/>
    <mergeCell ref="K180:O180"/>
    <mergeCell ref="P180:Q180"/>
    <mergeCell ref="T180:U180"/>
    <mergeCell ref="V180:X180"/>
    <mergeCell ref="Y180:Z180"/>
    <mergeCell ref="A181:C181"/>
    <mergeCell ref="D181:G181"/>
    <mergeCell ref="H181:J181"/>
    <mergeCell ref="K181:O181"/>
    <mergeCell ref="P181:Q181"/>
    <mergeCell ref="T181:U181"/>
    <mergeCell ref="V181:X181"/>
    <mergeCell ref="Y181:Z181"/>
    <mergeCell ref="A182:C182"/>
    <mergeCell ref="D182:G182"/>
    <mergeCell ref="H182:J182"/>
    <mergeCell ref="K182:O182"/>
    <mergeCell ref="P182:Q182"/>
    <mergeCell ref="T182:U182"/>
    <mergeCell ref="V182:X182"/>
    <mergeCell ref="Y182:Z182"/>
    <mergeCell ref="A183:C183"/>
    <mergeCell ref="D183:G183"/>
    <mergeCell ref="H183:J183"/>
    <mergeCell ref="K183:O183"/>
    <mergeCell ref="P183:Q183"/>
    <mergeCell ref="T183:U183"/>
    <mergeCell ref="V183:X183"/>
    <mergeCell ref="Y183:Z183"/>
    <mergeCell ref="A184:C184"/>
    <mergeCell ref="D184:G184"/>
    <mergeCell ref="H184:J184"/>
    <mergeCell ref="K184:O184"/>
    <mergeCell ref="P184:Q184"/>
    <mergeCell ref="T184:U184"/>
    <mergeCell ref="V184:X184"/>
    <mergeCell ref="Y184:Z184"/>
    <mergeCell ref="A185:C185"/>
    <mergeCell ref="D185:G185"/>
    <mergeCell ref="H185:J185"/>
    <mergeCell ref="K185:O185"/>
    <mergeCell ref="P185:Q185"/>
    <mergeCell ref="T185:U185"/>
    <mergeCell ref="V185:X185"/>
    <mergeCell ref="Y185:Z185"/>
    <mergeCell ref="A186:C186"/>
    <mergeCell ref="D186:G186"/>
    <mergeCell ref="H186:J186"/>
    <mergeCell ref="K186:O186"/>
    <mergeCell ref="P186:Q186"/>
    <mergeCell ref="T186:U186"/>
    <mergeCell ref="V186:X186"/>
    <mergeCell ref="Y186:Z186"/>
    <mergeCell ref="A187:C187"/>
    <mergeCell ref="D187:G187"/>
    <mergeCell ref="H187:J187"/>
    <mergeCell ref="K187:O187"/>
    <mergeCell ref="P187:Q187"/>
    <mergeCell ref="T187:U187"/>
    <mergeCell ref="V187:X187"/>
    <mergeCell ref="Y187:Z187"/>
    <mergeCell ref="A188:C188"/>
    <mergeCell ref="D188:G188"/>
    <mergeCell ref="H188:J188"/>
    <mergeCell ref="K188:O188"/>
    <mergeCell ref="P188:Q188"/>
    <mergeCell ref="T188:U188"/>
    <mergeCell ref="V188:X188"/>
    <mergeCell ref="Y188:Z188"/>
    <mergeCell ref="A189:C189"/>
    <mergeCell ref="D189:G189"/>
    <mergeCell ref="H189:J189"/>
    <mergeCell ref="K189:O189"/>
    <mergeCell ref="P189:Q189"/>
    <mergeCell ref="T189:U189"/>
    <mergeCell ref="V189:X189"/>
    <mergeCell ref="Y189:Z189"/>
    <mergeCell ref="A190:C190"/>
    <mergeCell ref="D190:G190"/>
    <mergeCell ref="H190:J190"/>
    <mergeCell ref="K190:O190"/>
    <mergeCell ref="P190:Q190"/>
    <mergeCell ref="T190:U190"/>
    <mergeCell ref="V190:X190"/>
    <mergeCell ref="Y190:Z190"/>
    <mergeCell ref="A191:C191"/>
    <mergeCell ref="D191:G191"/>
    <mergeCell ref="H191:J191"/>
    <mergeCell ref="K191:O191"/>
    <mergeCell ref="P191:Q191"/>
    <mergeCell ref="T191:U191"/>
    <mergeCell ref="V191:X191"/>
    <mergeCell ref="Y191:Z191"/>
    <mergeCell ref="A192:C192"/>
    <mergeCell ref="D192:G192"/>
    <mergeCell ref="H192:J192"/>
    <mergeCell ref="K192:O192"/>
    <mergeCell ref="P192:Q192"/>
    <mergeCell ref="T192:U192"/>
    <mergeCell ref="V192:X192"/>
    <mergeCell ref="Y192:Z192"/>
    <mergeCell ref="A193:C193"/>
    <mergeCell ref="D193:G193"/>
    <mergeCell ref="H193:J193"/>
    <mergeCell ref="K193:O193"/>
    <mergeCell ref="P193:Q193"/>
    <mergeCell ref="T193:U193"/>
    <mergeCell ref="V193:X193"/>
    <mergeCell ref="Y193:Z193"/>
    <mergeCell ref="A196:C196"/>
    <mergeCell ref="D196:G196"/>
    <mergeCell ref="H196:J196"/>
    <mergeCell ref="K196:O196"/>
    <mergeCell ref="P196:Q196"/>
    <mergeCell ref="T196:U196"/>
    <mergeCell ref="V196:X196"/>
    <mergeCell ref="Y196:Z196"/>
    <mergeCell ref="A197:C197"/>
    <mergeCell ref="D197:G197"/>
    <mergeCell ref="H197:J197"/>
    <mergeCell ref="K197:O197"/>
    <mergeCell ref="P197:Q197"/>
    <mergeCell ref="T197:U197"/>
    <mergeCell ref="V197:X197"/>
    <mergeCell ref="Y197:Z197"/>
    <mergeCell ref="A194:C194"/>
    <mergeCell ref="D194:G194"/>
    <mergeCell ref="H194:J194"/>
    <mergeCell ref="K194:O194"/>
    <mergeCell ref="P194:Q194"/>
    <mergeCell ref="T194:U194"/>
    <mergeCell ref="V194:X194"/>
    <mergeCell ref="Y194:Z194"/>
    <mergeCell ref="A195:C195"/>
    <mergeCell ref="D195:G195"/>
    <mergeCell ref="H195:J195"/>
    <mergeCell ref="K195:O195"/>
    <mergeCell ref="P195:Q195"/>
    <mergeCell ref="T195:U195"/>
    <mergeCell ref="V195:X195"/>
    <mergeCell ref="Y195:Z195"/>
    <mergeCell ref="A198:C198"/>
    <mergeCell ref="D198:G198"/>
    <mergeCell ref="H198:J198"/>
    <mergeCell ref="K198:O198"/>
    <mergeCell ref="P198:Q198"/>
    <mergeCell ref="T198:U198"/>
    <mergeCell ref="V198:X198"/>
    <mergeCell ref="Y198:Z198"/>
    <mergeCell ref="A201:C201"/>
    <mergeCell ref="D201:G201"/>
    <mergeCell ref="H201:J201"/>
    <mergeCell ref="K201:O201"/>
    <mergeCell ref="P201:Q201"/>
    <mergeCell ref="T201:U201"/>
    <mergeCell ref="V201:X201"/>
    <mergeCell ref="Y201:Z201"/>
    <mergeCell ref="A207:C207"/>
    <mergeCell ref="D207:G207"/>
    <mergeCell ref="H207:J207"/>
    <mergeCell ref="K207:O207"/>
    <mergeCell ref="P207:Q207"/>
    <mergeCell ref="T207:U207"/>
    <mergeCell ref="V207:X207"/>
    <mergeCell ref="Y207:Z207"/>
    <mergeCell ref="A208:C208"/>
    <mergeCell ref="D208:G208"/>
    <mergeCell ref="H208:J208"/>
    <mergeCell ref="K208:O208"/>
    <mergeCell ref="P208:Q208"/>
    <mergeCell ref="T208:U208"/>
    <mergeCell ref="V208:X208"/>
    <mergeCell ref="Y208:Z208"/>
    <mergeCell ref="A202:C202"/>
    <mergeCell ref="D202:G202"/>
    <mergeCell ref="H202:J202"/>
    <mergeCell ref="K202:O202"/>
    <mergeCell ref="P202:Q202"/>
    <mergeCell ref="T202:U202"/>
    <mergeCell ref="V202:X202"/>
    <mergeCell ref="Y202:Z202"/>
    <mergeCell ref="A203:C204"/>
    <mergeCell ref="D203:G204"/>
    <mergeCell ref="H203:J204"/>
    <mergeCell ref="K203:O204"/>
    <mergeCell ref="P203:Q204"/>
    <mergeCell ref="R203:R204"/>
    <mergeCell ref="S203:S204"/>
    <mergeCell ref="T203:U204"/>
    <mergeCell ref="A209:C209"/>
    <mergeCell ref="D209:G209"/>
    <mergeCell ref="H209:J209"/>
    <mergeCell ref="K209:O209"/>
    <mergeCell ref="P209:Q209"/>
    <mergeCell ref="T209:U209"/>
    <mergeCell ref="V209:X209"/>
    <mergeCell ref="Y209:Z209"/>
    <mergeCell ref="A210:C210"/>
    <mergeCell ref="D210:G210"/>
    <mergeCell ref="H210:J210"/>
    <mergeCell ref="K210:O210"/>
    <mergeCell ref="P210:Q210"/>
    <mergeCell ref="T210:U210"/>
    <mergeCell ref="V210:X210"/>
    <mergeCell ref="Y210:Z210"/>
    <mergeCell ref="A211:C211"/>
    <mergeCell ref="D211:G211"/>
    <mergeCell ref="H211:J211"/>
    <mergeCell ref="K211:O211"/>
    <mergeCell ref="P211:Q211"/>
    <mergeCell ref="T211:U211"/>
    <mergeCell ref="V211:X211"/>
    <mergeCell ref="Y211:Z211"/>
    <mergeCell ref="A212:C212"/>
    <mergeCell ref="D212:G212"/>
    <mergeCell ref="H212:J212"/>
    <mergeCell ref="K212:O212"/>
    <mergeCell ref="P212:Q212"/>
    <mergeCell ref="T212:U212"/>
    <mergeCell ref="V212:X212"/>
    <mergeCell ref="Y212:Z212"/>
    <mergeCell ref="A213:C213"/>
    <mergeCell ref="D213:G213"/>
    <mergeCell ref="H213:J213"/>
    <mergeCell ref="K213:O213"/>
    <mergeCell ref="P213:Q213"/>
    <mergeCell ref="T213:U213"/>
    <mergeCell ref="V213:X213"/>
    <mergeCell ref="Y213:Z213"/>
    <mergeCell ref="A214:C214"/>
    <mergeCell ref="D214:G214"/>
    <mergeCell ref="H214:J214"/>
    <mergeCell ref="K214:O214"/>
    <mergeCell ref="P214:Q214"/>
    <mergeCell ref="T214:U214"/>
    <mergeCell ref="V214:X214"/>
    <mergeCell ref="Y214:Z214"/>
    <mergeCell ref="A215:C215"/>
    <mergeCell ref="D215:G215"/>
    <mergeCell ref="H215:J215"/>
    <mergeCell ref="K215:O215"/>
    <mergeCell ref="P215:Q215"/>
    <mergeCell ref="T215:U215"/>
    <mergeCell ref="V215:X215"/>
    <mergeCell ref="Y215:Z215"/>
    <mergeCell ref="A216:C216"/>
    <mergeCell ref="D216:G216"/>
    <mergeCell ref="H216:J216"/>
    <mergeCell ref="K216:O216"/>
    <mergeCell ref="P216:Q216"/>
    <mergeCell ref="T216:U216"/>
    <mergeCell ref="V216:X216"/>
    <mergeCell ref="Y216:Z216"/>
    <mergeCell ref="A217:C217"/>
    <mergeCell ref="D217:G217"/>
    <mergeCell ref="H217:J217"/>
    <mergeCell ref="K217:O217"/>
    <mergeCell ref="P217:Q217"/>
    <mergeCell ref="T217:U217"/>
    <mergeCell ref="V217:X217"/>
    <mergeCell ref="Y217:Z217"/>
    <mergeCell ref="A218:C218"/>
    <mergeCell ref="D218:G218"/>
    <mergeCell ref="H218:J218"/>
    <mergeCell ref="K218:O218"/>
    <mergeCell ref="P218:Q218"/>
    <mergeCell ref="T218:U218"/>
    <mergeCell ref="V218:X218"/>
    <mergeCell ref="Y218:Z218"/>
    <mergeCell ref="A219:C219"/>
    <mergeCell ref="D219:G219"/>
    <mergeCell ref="H219:J219"/>
    <mergeCell ref="K219:O219"/>
    <mergeCell ref="P219:Q219"/>
    <mergeCell ref="T219:U219"/>
    <mergeCell ref="V219:X219"/>
    <mergeCell ref="Y219:Z219"/>
    <mergeCell ref="A220:C220"/>
    <mergeCell ref="D220:G220"/>
    <mergeCell ref="H220:J220"/>
    <mergeCell ref="K220:O220"/>
    <mergeCell ref="P220:Q220"/>
    <mergeCell ref="T220:U220"/>
    <mergeCell ref="V220:X220"/>
    <mergeCell ref="Y220:Z220"/>
    <mergeCell ref="A221:C221"/>
    <mergeCell ref="D221:G221"/>
    <mergeCell ref="H221:J221"/>
    <mergeCell ref="K221:O221"/>
    <mergeCell ref="P221:Q221"/>
    <mergeCell ref="T221:U221"/>
    <mergeCell ref="V221:X221"/>
    <mergeCell ref="Y221:Z221"/>
    <mergeCell ref="A222:C222"/>
    <mergeCell ref="D222:G222"/>
    <mergeCell ref="H222:J222"/>
    <mergeCell ref="K222:O222"/>
    <mergeCell ref="P222:Q222"/>
    <mergeCell ref="T222:U222"/>
    <mergeCell ref="V222:X222"/>
    <mergeCell ref="Y222:Z222"/>
    <mergeCell ref="A223:C223"/>
    <mergeCell ref="D223:G223"/>
    <mergeCell ref="H223:J223"/>
    <mergeCell ref="K223:O223"/>
    <mergeCell ref="P223:Q223"/>
    <mergeCell ref="T223:U223"/>
    <mergeCell ref="V223:X223"/>
    <mergeCell ref="Y223:Z223"/>
    <mergeCell ref="A224:C224"/>
    <mergeCell ref="D224:G224"/>
    <mergeCell ref="H224:J224"/>
    <mergeCell ref="K224:O224"/>
    <mergeCell ref="P224:Q224"/>
    <mergeCell ref="T224:U224"/>
    <mergeCell ref="V224:X224"/>
    <mergeCell ref="Y224:Z224"/>
    <mergeCell ref="A225:C225"/>
    <mergeCell ref="D225:G225"/>
    <mergeCell ref="H225:J225"/>
    <mergeCell ref="K225:O225"/>
    <mergeCell ref="P225:Q225"/>
    <mergeCell ref="T225:U225"/>
    <mergeCell ref="V225:X225"/>
    <mergeCell ref="Y225:Z225"/>
    <mergeCell ref="A226:C226"/>
    <mergeCell ref="D226:G226"/>
    <mergeCell ref="H226:J226"/>
    <mergeCell ref="K226:O226"/>
    <mergeCell ref="P226:Q226"/>
    <mergeCell ref="T226:U226"/>
    <mergeCell ref="V226:X226"/>
    <mergeCell ref="Y226:Z226"/>
    <mergeCell ref="A227:C227"/>
    <mergeCell ref="D227:G227"/>
    <mergeCell ref="H227:J227"/>
    <mergeCell ref="K227:O227"/>
    <mergeCell ref="P227:Q227"/>
    <mergeCell ref="T227:U227"/>
    <mergeCell ref="V227:X227"/>
    <mergeCell ref="Y227:Z227"/>
    <mergeCell ref="A228:C228"/>
    <mergeCell ref="D228:G228"/>
    <mergeCell ref="H228:J228"/>
    <mergeCell ref="K228:O228"/>
    <mergeCell ref="P228:Q228"/>
    <mergeCell ref="T228:U228"/>
    <mergeCell ref="V228:X228"/>
    <mergeCell ref="Y228:Z228"/>
    <mergeCell ref="A229:C229"/>
    <mergeCell ref="D229:G229"/>
    <mergeCell ref="H229:J229"/>
    <mergeCell ref="K229:O229"/>
    <mergeCell ref="P229:Q229"/>
    <mergeCell ref="T229:U229"/>
    <mergeCell ref="V229:X229"/>
    <mergeCell ref="Y229:Z229"/>
    <mergeCell ref="A230:C230"/>
    <mergeCell ref="D230:G230"/>
    <mergeCell ref="H230:J230"/>
    <mergeCell ref="K230:O230"/>
    <mergeCell ref="P230:Q230"/>
    <mergeCell ref="T230:U230"/>
    <mergeCell ref="V230:X230"/>
    <mergeCell ref="Y230:Z230"/>
    <mergeCell ref="A231:C231"/>
    <mergeCell ref="D231:G231"/>
    <mergeCell ref="H231:J231"/>
    <mergeCell ref="K231:O231"/>
    <mergeCell ref="P231:Q231"/>
    <mergeCell ref="T231:U231"/>
    <mergeCell ref="V231:X231"/>
    <mergeCell ref="Y231:Z231"/>
    <mergeCell ref="A232:C232"/>
    <mergeCell ref="D232:G232"/>
    <mergeCell ref="H232:J232"/>
    <mergeCell ref="K232:O232"/>
    <mergeCell ref="P232:Q232"/>
    <mergeCell ref="T232:U232"/>
    <mergeCell ref="V232:X232"/>
    <mergeCell ref="Y232:Z232"/>
    <mergeCell ref="A233:C233"/>
    <mergeCell ref="D233:G233"/>
    <mergeCell ref="H233:J233"/>
    <mergeCell ref="K233:O233"/>
    <mergeCell ref="P233:Q233"/>
    <mergeCell ref="T233:U233"/>
    <mergeCell ref="V233:X233"/>
    <mergeCell ref="Y233:Z233"/>
    <mergeCell ref="A234:C234"/>
    <mergeCell ref="D234:G234"/>
    <mergeCell ref="H234:J234"/>
    <mergeCell ref="K234:O234"/>
    <mergeCell ref="P234:Q234"/>
    <mergeCell ref="T234:U234"/>
    <mergeCell ref="V234:X234"/>
    <mergeCell ref="Y234:Z234"/>
    <mergeCell ref="A235:C235"/>
    <mergeCell ref="D235:G235"/>
    <mergeCell ref="H235:J235"/>
    <mergeCell ref="K235:O235"/>
    <mergeCell ref="P235:Q235"/>
    <mergeCell ref="T235:U235"/>
    <mergeCell ref="V235:X235"/>
    <mergeCell ref="Y235:Z235"/>
    <mergeCell ref="A236:C236"/>
    <mergeCell ref="D236:G236"/>
    <mergeCell ref="H236:J236"/>
    <mergeCell ref="K236:O236"/>
    <mergeCell ref="P236:Q236"/>
    <mergeCell ref="T236:U236"/>
    <mergeCell ref="V236:X236"/>
    <mergeCell ref="Y236:Z236"/>
    <mergeCell ref="A237:C237"/>
    <mergeCell ref="D237:G237"/>
    <mergeCell ref="H237:J237"/>
    <mergeCell ref="K237:O237"/>
    <mergeCell ref="P237:Q237"/>
    <mergeCell ref="T237:U237"/>
    <mergeCell ref="V237:X237"/>
    <mergeCell ref="Y237:Z237"/>
    <mergeCell ref="A238:C238"/>
    <mergeCell ref="D238:G238"/>
    <mergeCell ref="H238:J238"/>
    <mergeCell ref="K238:O238"/>
    <mergeCell ref="P238:Q238"/>
    <mergeCell ref="T238:U238"/>
    <mergeCell ref="V238:X238"/>
    <mergeCell ref="Y238:Z238"/>
    <mergeCell ref="A239:C239"/>
    <mergeCell ref="D239:G239"/>
    <mergeCell ref="H239:J239"/>
    <mergeCell ref="K239:O239"/>
    <mergeCell ref="P239:Q239"/>
    <mergeCell ref="T239:U239"/>
    <mergeCell ref="V239:X239"/>
    <mergeCell ref="Y239:Z239"/>
    <mergeCell ref="A240:C240"/>
    <mergeCell ref="D240:G240"/>
    <mergeCell ref="H240:J240"/>
    <mergeCell ref="K240:O240"/>
    <mergeCell ref="P240:Q240"/>
    <mergeCell ref="T240:U240"/>
    <mergeCell ref="V240:X240"/>
    <mergeCell ref="Y240:Z240"/>
    <mergeCell ref="A241:C241"/>
    <mergeCell ref="D241:G241"/>
    <mergeCell ref="H241:J241"/>
    <mergeCell ref="K241:O241"/>
    <mergeCell ref="P241:Q241"/>
    <mergeCell ref="T241:U241"/>
    <mergeCell ref="V241:X241"/>
    <mergeCell ref="Y241:Z241"/>
    <mergeCell ref="A242:C242"/>
    <mergeCell ref="D242:G242"/>
    <mergeCell ref="H242:J242"/>
    <mergeCell ref="K242:O242"/>
    <mergeCell ref="P242:Q242"/>
    <mergeCell ref="T242:U242"/>
    <mergeCell ref="V242:X242"/>
    <mergeCell ref="Y242:Z242"/>
    <mergeCell ref="A243:C243"/>
    <mergeCell ref="D243:G243"/>
    <mergeCell ref="H243:J243"/>
    <mergeCell ref="K243:O243"/>
    <mergeCell ref="P243:Q243"/>
    <mergeCell ref="T243:U243"/>
    <mergeCell ref="V243:X243"/>
    <mergeCell ref="Y243:Z243"/>
    <mergeCell ref="A244:C244"/>
    <mergeCell ref="D244:G244"/>
    <mergeCell ref="H244:J244"/>
    <mergeCell ref="K244:O244"/>
    <mergeCell ref="P244:Q244"/>
    <mergeCell ref="T244:U244"/>
    <mergeCell ref="V244:X244"/>
    <mergeCell ref="Y244:Z244"/>
    <mergeCell ref="A245:C245"/>
    <mergeCell ref="D245:G245"/>
    <mergeCell ref="H245:J245"/>
    <mergeCell ref="K245:O245"/>
    <mergeCell ref="P245:Q245"/>
    <mergeCell ref="T245:U245"/>
    <mergeCell ref="V245:X245"/>
    <mergeCell ref="Y245:Z245"/>
    <mergeCell ref="A246:C246"/>
    <mergeCell ref="D246:G246"/>
    <mergeCell ref="H246:J246"/>
    <mergeCell ref="K246:O246"/>
    <mergeCell ref="P246:Q246"/>
    <mergeCell ref="T246:U246"/>
    <mergeCell ref="V246:X246"/>
    <mergeCell ref="Y246:Z246"/>
    <mergeCell ref="A247:C247"/>
    <mergeCell ref="D247:G247"/>
    <mergeCell ref="H247:J247"/>
    <mergeCell ref="K247:O247"/>
    <mergeCell ref="P247:Q247"/>
    <mergeCell ref="T247:U247"/>
    <mergeCell ref="V247:X247"/>
    <mergeCell ref="Y247:Z247"/>
    <mergeCell ref="A248:C248"/>
    <mergeCell ref="D248:G248"/>
    <mergeCell ref="H248:J248"/>
    <mergeCell ref="K248:O248"/>
    <mergeCell ref="P248:Q248"/>
    <mergeCell ref="T248:U248"/>
    <mergeCell ref="V248:X248"/>
    <mergeCell ref="Y248:Z248"/>
    <mergeCell ref="A249:C249"/>
    <mergeCell ref="D249:G249"/>
    <mergeCell ref="H249:J249"/>
    <mergeCell ref="K249:O249"/>
    <mergeCell ref="P249:Q249"/>
    <mergeCell ref="T249:U249"/>
    <mergeCell ref="V249:X249"/>
    <mergeCell ref="Y249:Z249"/>
    <mergeCell ref="A250:C250"/>
    <mergeCell ref="D250:G250"/>
    <mergeCell ref="H250:J250"/>
    <mergeCell ref="K250:O250"/>
    <mergeCell ref="P250:Q250"/>
    <mergeCell ref="T250:U250"/>
    <mergeCell ref="V250:X250"/>
    <mergeCell ref="Y250:Z250"/>
    <mergeCell ref="A251:C251"/>
    <mergeCell ref="D251:G251"/>
    <mergeCell ref="H251:J251"/>
    <mergeCell ref="K251:O251"/>
    <mergeCell ref="P251:Q251"/>
    <mergeCell ref="T251:U251"/>
    <mergeCell ref="V251:X251"/>
    <mergeCell ref="Y251:Z251"/>
    <mergeCell ref="A252:C252"/>
    <mergeCell ref="D252:G252"/>
    <mergeCell ref="H252:J252"/>
    <mergeCell ref="K252:O252"/>
    <mergeCell ref="P252:Q252"/>
    <mergeCell ref="T252:U252"/>
    <mergeCell ref="V252:X252"/>
    <mergeCell ref="Y252:Z252"/>
    <mergeCell ref="A253:C253"/>
    <mergeCell ref="D253:G253"/>
    <mergeCell ref="H253:J253"/>
    <mergeCell ref="K253:O253"/>
    <mergeCell ref="P253:Q253"/>
    <mergeCell ref="T253:U253"/>
    <mergeCell ref="V253:X253"/>
    <mergeCell ref="Y253:Z253"/>
    <mergeCell ref="A254:C254"/>
    <mergeCell ref="D254:G254"/>
    <mergeCell ref="H254:J254"/>
    <mergeCell ref="K254:O254"/>
    <mergeCell ref="P254:Q254"/>
    <mergeCell ref="T254:U254"/>
    <mergeCell ref="V254:X254"/>
    <mergeCell ref="Y254:Z254"/>
    <mergeCell ref="A255:C255"/>
    <mergeCell ref="D255:G255"/>
    <mergeCell ref="H255:J255"/>
    <mergeCell ref="K255:O255"/>
    <mergeCell ref="P255:Q255"/>
    <mergeCell ref="T255:U255"/>
    <mergeCell ref="V255:X255"/>
    <mergeCell ref="Y255:Z255"/>
    <mergeCell ref="A256:C256"/>
    <mergeCell ref="D256:G256"/>
    <mergeCell ref="H256:J256"/>
    <mergeCell ref="K256:O256"/>
    <mergeCell ref="P256:Q256"/>
    <mergeCell ref="T256:U256"/>
    <mergeCell ref="V256:X256"/>
    <mergeCell ref="Y256:Z256"/>
    <mergeCell ref="A257:C257"/>
    <mergeCell ref="D257:G257"/>
    <mergeCell ref="H257:J257"/>
    <mergeCell ref="K257:O257"/>
    <mergeCell ref="P257:Q257"/>
    <mergeCell ref="T257:U257"/>
    <mergeCell ref="V257:X257"/>
    <mergeCell ref="Y257:Z257"/>
    <mergeCell ref="A258:C258"/>
    <mergeCell ref="D258:G258"/>
    <mergeCell ref="H258:J258"/>
    <mergeCell ref="K258:O258"/>
    <mergeCell ref="P258:Q258"/>
    <mergeCell ref="T258:U258"/>
    <mergeCell ref="V258:X258"/>
    <mergeCell ref="Y258:Z258"/>
    <mergeCell ref="A259:C259"/>
    <mergeCell ref="D259:G259"/>
    <mergeCell ref="H259:J259"/>
    <mergeCell ref="K259:O259"/>
    <mergeCell ref="P259:Q259"/>
    <mergeCell ref="T259:U259"/>
    <mergeCell ref="V259:X259"/>
    <mergeCell ref="Y259:Z259"/>
    <mergeCell ref="A260:C260"/>
    <mergeCell ref="D260:G260"/>
    <mergeCell ref="H260:J260"/>
    <mergeCell ref="K260:O260"/>
    <mergeCell ref="P260:Q260"/>
    <mergeCell ref="T260:U260"/>
    <mergeCell ref="V260:X260"/>
    <mergeCell ref="Y260:Z260"/>
    <mergeCell ref="A261:C261"/>
    <mergeCell ref="D261:G261"/>
    <mergeCell ref="H261:J261"/>
    <mergeCell ref="K261:O261"/>
    <mergeCell ref="P261:Q261"/>
    <mergeCell ref="T261:U261"/>
    <mergeCell ref="V261:X261"/>
    <mergeCell ref="Y261:Z261"/>
    <mergeCell ref="A262:C262"/>
    <mergeCell ref="D262:G262"/>
    <mergeCell ref="H262:J262"/>
    <mergeCell ref="K262:O262"/>
    <mergeCell ref="P262:Q262"/>
    <mergeCell ref="T262:U262"/>
    <mergeCell ref="V262:X262"/>
    <mergeCell ref="Y262:Z262"/>
    <mergeCell ref="A263:C263"/>
    <mergeCell ref="D263:G263"/>
    <mergeCell ref="H263:J263"/>
    <mergeCell ref="K263:O263"/>
    <mergeCell ref="P263:Q263"/>
    <mergeCell ref="T263:U263"/>
    <mergeCell ref="V263:X263"/>
    <mergeCell ref="Y263:Z263"/>
    <mergeCell ref="A264:C264"/>
    <mergeCell ref="D264:G264"/>
    <mergeCell ref="H264:J264"/>
    <mergeCell ref="K264:O264"/>
    <mergeCell ref="P264:Q264"/>
    <mergeCell ref="T264:U264"/>
    <mergeCell ref="V264:X264"/>
    <mergeCell ref="Y264:Z264"/>
    <mergeCell ref="A265:C265"/>
    <mergeCell ref="D265:G265"/>
    <mergeCell ref="H265:J265"/>
    <mergeCell ref="K265:O265"/>
    <mergeCell ref="P265:Q265"/>
    <mergeCell ref="T265:U265"/>
    <mergeCell ref="V265:X265"/>
    <mergeCell ref="Y265:Z265"/>
    <mergeCell ref="A266:C266"/>
    <mergeCell ref="D266:G266"/>
    <mergeCell ref="H266:J266"/>
    <mergeCell ref="K266:O266"/>
    <mergeCell ref="P266:Q266"/>
    <mergeCell ref="T266:U266"/>
    <mergeCell ref="V266:X266"/>
    <mergeCell ref="Y266:Z266"/>
    <mergeCell ref="A267:C267"/>
    <mergeCell ref="D267:G267"/>
    <mergeCell ref="H267:J267"/>
    <mergeCell ref="K267:O267"/>
    <mergeCell ref="P267:Q267"/>
    <mergeCell ref="T267:U267"/>
    <mergeCell ref="V267:X267"/>
    <mergeCell ref="Y267:Z267"/>
    <mergeCell ref="A268:C268"/>
    <mergeCell ref="D268:G268"/>
    <mergeCell ref="H268:J268"/>
    <mergeCell ref="K268:O268"/>
    <mergeCell ref="P268:Q268"/>
    <mergeCell ref="T268:U268"/>
    <mergeCell ref="V268:X268"/>
    <mergeCell ref="Y268:Z268"/>
    <mergeCell ref="A269:C269"/>
    <mergeCell ref="D269:G269"/>
    <mergeCell ref="H269:J269"/>
    <mergeCell ref="K269:O269"/>
    <mergeCell ref="P269:Q269"/>
    <mergeCell ref="T269:U269"/>
    <mergeCell ref="V269:X269"/>
    <mergeCell ref="Y269:Z269"/>
    <mergeCell ref="A270:C270"/>
    <mergeCell ref="D270:G270"/>
    <mergeCell ref="H270:J270"/>
    <mergeCell ref="K270:O270"/>
    <mergeCell ref="P270:Q270"/>
    <mergeCell ref="T270:U270"/>
    <mergeCell ref="V270:X270"/>
    <mergeCell ref="Y270:Z270"/>
    <mergeCell ref="A271:C271"/>
    <mergeCell ref="D271:G271"/>
    <mergeCell ref="H271:J271"/>
    <mergeCell ref="K271:O271"/>
    <mergeCell ref="P271:Q271"/>
    <mergeCell ref="T271:U271"/>
    <mergeCell ref="V271:X271"/>
    <mergeCell ref="Y271:Z271"/>
    <mergeCell ref="A272:C272"/>
    <mergeCell ref="D272:G272"/>
    <mergeCell ref="H272:J272"/>
    <mergeCell ref="K272:O272"/>
    <mergeCell ref="P272:Q272"/>
    <mergeCell ref="T272:U272"/>
    <mergeCell ref="V272:X272"/>
    <mergeCell ref="Y272:Z272"/>
    <mergeCell ref="A273:C273"/>
    <mergeCell ref="D273:G273"/>
    <mergeCell ref="H273:J273"/>
    <mergeCell ref="K273:O273"/>
    <mergeCell ref="P273:Q273"/>
    <mergeCell ref="T273:U273"/>
    <mergeCell ref="V273:X273"/>
    <mergeCell ref="Y273:Z273"/>
    <mergeCell ref="A274:C274"/>
    <mergeCell ref="D274:G274"/>
    <mergeCell ref="H274:J274"/>
    <mergeCell ref="K274:O274"/>
    <mergeCell ref="P274:Q274"/>
    <mergeCell ref="T274:U274"/>
    <mergeCell ref="V274:X274"/>
    <mergeCell ref="Y274:Z274"/>
    <mergeCell ref="A275:C275"/>
    <mergeCell ref="D275:G275"/>
    <mergeCell ref="H275:J275"/>
    <mergeCell ref="K275:O275"/>
    <mergeCell ref="P275:Q275"/>
    <mergeCell ref="T275:U275"/>
    <mergeCell ref="V275:X275"/>
    <mergeCell ref="Y275:Z275"/>
    <mergeCell ref="A276:C276"/>
    <mergeCell ref="D276:G276"/>
    <mergeCell ref="H276:J276"/>
    <mergeCell ref="K276:O276"/>
    <mergeCell ref="P276:Q276"/>
    <mergeCell ref="T276:U276"/>
    <mergeCell ref="V276:X276"/>
    <mergeCell ref="Y276:Z276"/>
    <mergeCell ref="A277:C277"/>
    <mergeCell ref="D277:G277"/>
    <mergeCell ref="H277:J277"/>
    <mergeCell ref="K277:O277"/>
    <mergeCell ref="P277:Q277"/>
    <mergeCell ref="T277:U277"/>
    <mergeCell ref="V277:X277"/>
    <mergeCell ref="Y277:Z277"/>
    <mergeCell ref="A278:C278"/>
    <mergeCell ref="D278:G278"/>
    <mergeCell ref="H278:J278"/>
    <mergeCell ref="K278:O278"/>
    <mergeCell ref="P278:Q278"/>
    <mergeCell ref="T278:U278"/>
    <mergeCell ref="V278:X278"/>
    <mergeCell ref="Y278:Z278"/>
    <mergeCell ref="A279:C279"/>
    <mergeCell ref="D279:G279"/>
    <mergeCell ref="H279:J279"/>
    <mergeCell ref="K279:O279"/>
    <mergeCell ref="P279:Q279"/>
    <mergeCell ref="T279:U279"/>
    <mergeCell ref="V279:X279"/>
    <mergeCell ref="Y279:Z279"/>
    <mergeCell ref="A280:C280"/>
    <mergeCell ref="D280:G280"/>
    <mergeCell ref="H280:J280"/>
    <mergeCell ref="K280:O280"/>
    <mergeCell ref="P280:Q280"/>
    <mergeCell ref="T280:U280"/>
    <mergeCell ref="V280:X280"/>
    <mergeCell ref="Y280:Z280"/>
    <mergeCell ref="A281:C281"/>
    <mergeCell ref="D281:G281"/>
    <mergeCell ref="H281:J281"/>
    <mergeCell ref="K281:O281"/>
    <mergeCell ref="P281:Q281"/>
    <mergeCell ref="T281:U281"/>
    <mergeCell ref="V281:X281"/>
    <mergeCell ref="Y281:Z281"/>
    <mergeCell ref="A282:C282"/>
    <mergeCell ref="D282:G282"/>
    <mergeCell ref="H282:J282"/>
    <mergeCell ref="K282:O282"/>
    <mergeCell ref="P282:Q282"/>
    <mergeCell ref="T282:U282"/>
    <mergeCell ref="V282:X282"/>
    <mergeCell ref="Y282:Z282"/>
    <mergeCell ref="A283:C283"/>
    <mergeCell ref="D283:G283"/>
    <mergeCell ref="H283:J283"/>
    <mergeCell ref="K283:O283"/>
    <mergeCell ref="P283:Q283"/>
    <mergeCell ref="T283:U283"/>
    <mergeCell ref="V283:X283"/>
    <mergeCell ref="Y283:Z283"/>
    <mergeCell ref="A284:C284"/>
    <mergeCell ref="D284:G284"/>
    <mergeCell ref="H284:J284"/>
    <mergeCell ref="K284:O284"/>
    <mergeCell ref="P284:Q284"/>
    <mergeCell ref="T284:U284"/>
    <mergeCell ref="V284:X284"/>
    <mergeCell ref="Y284:Z284"/>
    <mergeCell ref="A285:C285"/>
    <mergeCell ref="D285:G285"/>
    <mergeCell ref="H285:J285"/>
    <mergeCell ref="K285:O285"/>
    <mergeCell ref="P285:Q285"/>
    <mergeCell ref="T285:U285"/>
    <mergeCell ref="V285:X285"/>
    <mergeCell ref="Y285:Z285"/>
    <mergeCell ref="A286:C286"/>
    <mergeCell ref="D286:G286"/>
    <mergeCell ref="H286:J286"/>
    <mergeCell ref="K286:O286"/>
    <mergeCell ref="P286:Q286"/>
    <mergeCell ref="T286:U286"/>
    <mergeCell ref="V286:X286"/>
    <mergeCell ref="Y286:Z286"/>
    <mergeCell ref="A287:C287"/>
    <mergeCell ref="D287:G287"/>
    <mergeCell ref="H287:J287"/>
    <mergeCell ref="K287:O287"/>
    <mergeCell ref="P287:Q287"/>
    <mergeCell ref="T287:U287"/>
    <mergeCell ref="V287:X287"/>
    <mergeCell ref="Y287:Z287"/>
    <mergeCell ref="A288:C288"/>
    <mergeCell ref="D288:G288"/>
    <mergeCell ref="H288:J288"/>
    <mergeCell ref="K288:O288"/>
    <mergeCell ref="P288:Q288"/>
    <mergeCell ref="T288:U288"/>
    <mergeCell ref="V288:X288"/>
    <mergeCell ref="Y288:Z288"/>
    <mergeCell ref="A289:C289"/>
    <mergeCell ref="D289:G289"/>
    <mergeCell ref="H289:J289"/>
    <mergeCell ref="K289:O289"/>
    <mergeCell ref="P289:Q289"/>
    <mergeCell ref="T289:U289"/>
    <mergeCell ref="V289:X289"/>
    <mergeCell ref="Y289:Z289"/>
    <mergeCell ref="A295:C295"/>
    <mergeCell ref="D295:G295"/>
    <mergeCell ref="H295:J295"/>
    <mergeCell ref="K295:O295"/>
    <mergeCell ref="P295:Q295"/>
    <mergeCell ref="T295:U295"/>
    <mergeCell ref="V295:X295"/>
    <mergeCell ref="Y295:Z295"/>
    <mergeCell ref="A290:C290"/>
    <mergeCell ref="D290:G290"/>
    <mergeCell ref="H290:J290"/>
    <mergeCell ref="K290:O290"/>
    <mergeCell ref="P290:Q290"/>
    <mergeCell ref="T290:U290"/>
    <mergeCell ref="V290:X290"/>
    <mergeCell ref="Y290:Z290"/>
    <mergeCell ref="A291:C291"/>
    <mergeCell ref="D291:G291"/>
    <mergeCell ref="H291:J291"/>
    <mergeCell ref="K291:O291"/>
    <mergeCell ref="P291:Q291"/>
    <mergeCell ref="T291:U291"/>
    <mergeCell ref="V291:X291"/>
    <mergeCell ref="Y291:Z291"/>
    <mergeCell ref="A292:C292"/>
    <mergeCell ref="D292:G292"/>
    <mergeCell ref="H292:J292"/>
    <mergeCell ref="K292:O292"/>
    <mergeCell ref="P292:Q292"/>
    <mergeCell ref="T292:U292"/>
    <mergeCell ref="V292:X292"/>
    <mergeCell ref="Y292:Z292"/>
    <mergeCell ref="A296:C296"/>
    <mergeCell ref="D296:G296"/>
    <mergeCell ref="H296:J296"/>
    <mergeCell ref="K296:O296"/>
    <mergeCell ref="P296:Q296"/>
    <mergeCell ref="T296:U296"/>
    <mergeCell ref="V296:X296"/>
    <mergeCell ref="Y296:Z296"/>
    <mergeCell ref="A297:C297"/>
    <mergeCell ref="D297:G297"/>
    <mergeCell ref="H297:J297"/>
    <mergeCell ref="K297:O297"/>
    <mergeCell ref="P297:Q297"/>
    <mergeCell ref="T297:U297"/>
    <mergeCell ref="V297:X297"/>
    <mergeCell ref="Y297:Z297"/>
    <mergeCell ref="A293:C293"/>
    <mergeCell ref="D293:G293"/>
    <mergeCell ref="H293:J293"/>
    <mergeCell ref="K293:O293"/>
    <mergeCell ref="P293:Q293"/>
    <mergeCell ref="T293:U293"/>
    <mergeCell ref="V293:X293"/>
    <mergeCell ref="Y293:Z293"/>
    <mergeCell ref="A294:C294"/>
    <mergeCell ref="D294:G294"/>
    <mergeCell ref="H294:J294"/>
    <mergeCell ref="K294:O294"/>
    <mergeCell ref="P294:Q294"/>
    <mergeCell ref="T294:U294"/>
    <mergeCell ref="V294:X294"/>
    <mergeCell ref="Y294:Z294"/>
    <mergeCell ref="A298:C298"/>
    <mergeCell ref="D298:G298"/>
    <mergeCell ref="H298:J298"/>
    <mergeCell ref="K298:O298"/>
    <mergeCell ref="P298:Q298"/>
    <mergeCell ref="T298:U298"/>
    <mergeCell ref="V298:X298"/>
    <mergeCell ref="Y298:Z298"/>
    <mergeCell ref="A299:C299"/>
    <mergeCell ref="D299:G299"/>
    <mergeCell ref="H299:J299"/>
    <mergeCell ref="K299:O299"/>
    <mergeCell ref="P299:Q299"/>
    <mergeCell ref="T299:U299"/>
    <mergeCell ref="V299:X299"/>
    <mergeCell ref="Y299:Z299"/>
    <mergeCell ref="A300:C300"/>
    <mergeCell ref="D300:G300"/>
    <mergeCell ref="H300:J300"/>
    <mergeCell ref="K300:O300"/>
    <mergeCell ref="P300:Q300"/>
    <mergeCell ref="T300:U300"/>
    <mergeCell ref="V300:X300"/>
    <mergeCell ref="Y300:Z300"/>
    <mergeCell ref="A301:C301"/>
    <mergeCell ref="D301:G301"/>
    <mergeCell ref="H301:J301"/>
    <mergeCell ref="K301:O301"/>
    <mergeCell ref="P301:Q301"/>
    <mergeCell ref="T301:U301"/>
    <mergeCell ref="V301:X301"/>
    <mergeCell ref="Y301:Z301"/>
    <mergeCell ref="A302:C302"/>
    <mergeCell ref="D302:G302"/>
    <mergeCell ref="H302:J302"/>
    <mergeCell ref="K302:O302"/>
    <mergeCell ref="P302:Q302"/>
    <mergeCell ref="T302:U302"/>
    <mergeCell ref="V302:X302"/>
    <mergeCell ref="Y302:Z302"/>
    <mergeCell ref="A303:C303"/>
    <mergeCell ref="D303:G303"/>
    <mergeCell ref="H303:J303"/>
    <mergeCell ref="K303:O303"/>
    <mergeCell ref="P303:Q303"/>
    <mergeCell ref="T303:U303"/>
    <mergeCell ref="V303:X303"/>
    <mergeCell ref="Y303:Z303"/>
    <mergeCell ref="A304:C304"/>
    <mergeCell ref="D304:G304"/>
    <mergeCell ref="H304:J304"/>
    <mergeCell ref="K304:O304"/>
    <mergeCell ref="P304:Q304"/>
    <mergeCell ref="T304:U304"/>
    <mergeCell ref="V304:X304"/>
    <mergeCell ref="Y304:Z304"/>
    <mergeCell ref="A305:C305"/>
    <mergeCell ref="D305:G305"/>
    <mergeCell ref="H305:J305"/>
    <mergeCell ref="K305:O305"/>
    <mergeCell ref="P305:Q305"/>
    <mergeCell ref="T305:U305"/>
    <mergeCell ref="V305:X305"/>
    <mergeCell ref="Y305:Z305"/>
    <mergeCell ref="A306:C306"/>
    <mergeCell ref="D306:G306"/>
    <mergeCell ref="H306:J306"/>
    <mergeCell ref="K306:O306"/>
    <mergeCell ref="P306:Q306"/>
    <mergeCell ref="T306:U306"/>
    <mergeCell ref="V306:X306"/>
    <mergeCell ref="Y306:Z306"/>
    <mergeCell ref="A307:C307"/>
    <mergeCell ref="D307:G307"/>
    <mergeCell ref="H307:J307"/>
    <mergeCell ref="K307:O307"/>
    <mergeCell ref="P307:Q307"/>
    <mergeCell ref="T307:U307"/>
    <mergeCell ref="V307:X307"/>
    <mergeCell ref="Y307:Z307"/>
    <mergeCell ref="A308:C308"/>
    <mergeCell ref="D308:G308"/>
    <mergeCell ref="H308:J308"/>
    <mergeCell ref="K308:O308"/>
    <mergeCell ref="P308:Q308"/>
    <mergeCell ref="T308:U308"/>
    <mergeCell ref="V308:X308"/>
    <mergeCell ref="Y308:Z308"/>
    <mergeCell ref="A309:C309"/>
    <mergeCell ref="D309:G309"/>
    <mergeCell ref="H309:J309"/>
    <mergeCell ref="K309:O309"/>
    <mergeCell ref="P309:Q309"/>
    <mergeCell ref="T309:U309"/>
    <mergeCell ref="V309:X309"/>
    <mergeCell ref="Y309:Z309"/>
    <mergeCell ref="A310:C310"/>
    <mergeCell ref="D310:G310"/>
    <mergeCell ref="H310:J310"/>
    <mergeCell ref="K310:O310"/>
    <mergeCell ref="P310:Q310"/>
    <mergeCell ref="T310:U310"/>
    <mergeCell ref="V310:X310"/>
    <mergeCell ref="Y310:Z310"/>
    <mergeCell ref="A311:C311"/>
    <mergeCell ref="D311:G311"/>
    <mergeCell ref="H311:J311"/>
    <mergeCell ref="K311:O311"/>
    <mergeCell ref="P311:Q311"/>
    <mergeCell ref="T311:U311"/>
    <mergeCell ref="V311:X311"/>
    <mergeCell ref="Y311:Z311"/>
    <mergeCell ref="A312:C312"/>
    <mergeCell ref="D312:G312"/>
    <mergeCell ref="H312:J312"/>
    <mergeCell ref="K312:O312"/>
    <mergeCell ref="P312:Q312"/>
    <mergeCell ref="T312:U312"/>
    <mergeCell ref="V312:X312"/>
    <mergeCell ref="Y312:Z312"/>
    <mergeCell ref="A313:C313"/>
    <mergeCell ref="D313:G313"/>
    <mergeCell ref="H313:J313"/>
    <mergeCell ref="K313:O313"/>
    <mergeCell ref="P313:Q313"/>
    <mergeCell ref="T313:U313"/>
    <mergeCell ref="V313:X313"/>
    <mergeCell ref="Y313:Z313"/>
    <mergeCell ref="A314:C314"/>
    <mergeCell ref="D314:G314"/>
    <mergeCell ref="H314:J314"/>
    <mergeCell ref="K314:O314"/>
    <mergeCell ref="P314:Q314"/>
    <mergeCell ref="T314:U314"/>
    <mergeCell ref="V314:X314"/>
    <mergeCell ref="Y314:Z314"/>
    <mergeCell ref="A315:C315"/>
    <mergeCell ref="D315:G315"/>
    <mergeCell ref="H315:J315"/>
    <mergeCell ref="K315:O315"/>
    <mergeCell ref="P315:Q315"/>
    <mergeCell ref="T315:U315"/>
    <mergeCell ref="V315:X315"/>
    <mergeCell ref="Y315:Z315"/>
    <mergeCell ref="A316:C316"/>
    <mergeCell ref="D316:G316"/>
    <mergeCell ref="H316:J316"/>
    <mergeCell ref="K316:O316"/>
    <mergeCell ref="P316:Q316"/>
    <mergeCell ref="T316:U316"/>
    <mergeCell ref="V316:X316"/>
    <mergeCell ref="Y316:Z316"/>
    <mergeCell ref="A317:C317"/>
    <mergeCell ref="D317:G317"/>
    <mergeCell ref="H317:J317"/>
    <mergeCell ref="K317:O317"/>
    <mergeCell ref="P317:Q317"/>
    <mergeCell ref="T317:U317"/>
    <mergeCell ref="V317:X317"/>
    <mergeCell ref="Y317:Z317"/>
    <mergeCell ref="A318:C318"/>
    <mergeCell ref="D318:G318"/>
    <mergeCell ref="H318:J318"/>
    <mergeCell ref="K318:O318"/>
    <mergeCell ref="P318:Q318"/>
    <mergeCell ref="T318:U318"/>
    <mergeCell ref="V318:X318"/>
    <mergeCell ref="Y318:Z318"/>
    <mergeCell ref="K321:O321"/>
    <mergeCell ref="P321:Q321"/>
    <mergeCell ref="T321:U321"/>
    <mergeCell ref="V321:X321"/>
    <mergeCell ref="Y321:Z321"/>
    <mergeCell ref="A322:C322"/>
    <mergeCell ref="D322:G322"/>
    <mergeCell ref="H322:J322"/>
    <mergeCell ref="K322:O322"/>
    <mergeCell ref="P322:Q322"/>
    <mergeCell ref="T322:U322"/>
    <mergeCell ref="V322:X322"/>
    <mergeCell ref="Y322:Z322"/>
    <mergeCell ref="A323:C323"/>
    <mergeCell ref="D323:G323"/>
    <mergeCell ref="H323:J323"/>
    <mergeCell ref="K323:O323"/>
    <mergeCell ref="P323:Q323"/>
    <mergeCell ref="T323:U323"/>
    <mergeCell ref="V323:X323"/>
    <mergeCell ref="Y323:Z323"/>
    <mergeCell ref="AH174:AI174"/>
    <mergeCell ref="AH198:AI198"/>
    <mergeCell ref="A327:C327"/>
    <mergeCell ref="D327:G327"/>
    <mergeCell ref="H327:J327"/>
    <mergeCell ref="K327:O327"/>
    <mergeCell ref="P327:Q327"/>
    <mergeCell ref="T327:U327"/>
    <mergeCell ref="V327:X327"/>
    <mergeCell ref="Y327:Z327"/>
    <mergeCell ref="A319:C319"/>
    <mergeCell ref="D319:G319"/>
    <mergeCell ref="H319:J319"/>
    <mergeCell ref="K319:O319"/>
    <mergeCell ref="P319:Q319"/>
    <mergeCell ref="T319:U319"/>
    <mergeCell ref="V319:X319"/>
    <mergeCell ref="Y319:Z319"/>
    <mergeCell ref="A320:C320"/>
    <mergeCell ref="D320:G320"/>
    <mergeCell ref="H320:J320"/>
    <mergeCell ref="K320:O320"/>
    <mergeCell ref="P320:Q320"/>
    <mergeCell ref="T320:U320"/>
    <mergeCell ref="V320:X320"/>
    <mergeCell ref="Y320:Z320"/>
    <mergeCell ref="T326:U326"/>
    <mergeCell ref="V326:X326"/>
    <mergeCell ref="Y326:Z326"/>
    <mergeCell ref="A321:C321"/>
    <mergeCell ref="D321:G321"/>
    <mergeCell ref="H321:J321"/>
    <mergeCell ref="A328:C328"/>
    <mergeCell ref="D328:G328"/>
    <mergeCell ref="H328:J328"/>
    <mergeCell ref="K328:O328"/>
    <mergeCell ref="P328:Q328"/>
    <mergeCell ref="T328:U328"/>
    <mergeCell ref="V328:X328"/>
    <mergeCell ref="Y328:Z328"/>
    <mergeCell ref="A324:C324"/>
    <mergeCell ref="D324:G324"/>
    <mergeCell ref="H324:J324"/>
    <mergeCell ref="K324:O324"/>
    <mergeCell ref="P324:Q324"/>
    <mergeCell ref="T324:U324"/>
    <mergeCell ref="V324:X324"/>
    <mergeCell ref="Y324:Z324"/>
    <mergeCell ref="A325:C325"/>
    <mergeCell ref="D325:G325"/>
    <mergeCell ref="H325:J325"/>
    <mergeCell ref="K325:O325"/>
    <mergeCell ref="P325:Q325"/>
    <mergeCell ref="T325:U325"/>
    <mergeCell ref="AF107:AF108"/>
    <mergeCell ref="A330:C330"/>
    <mergeCell ref="D330:G330"/>
    <mergeCell ref="H330:J330"/>
    <mergeCell ref="K330:O330"/>
    <mergeCell ref="P330:Q330"/>
    <mergeCell ref="T330:U330"/>
    <mergeCell ref="V330:X330"/>
    <mergeCell ref="Y330:Z330"/>
    <mergeCell ref="A389:C389"/>
    <mergeCell ref="D389:G389"/>
    <mergeCell ref="H389:J389"/>
    <mergeCell ref="K389:O389"/>
    <mergeCell ref="P389:Q389"/>
    <mergeCell ref="T389:U389"/>
    <mergeCell ref="V389:X389"/>
    <mergeCell ref="Y389:Z389"/>
    <mergeCell ref="A329:C329"/>
    <mergeCell ref="D329:G329"/>
    <mergeCell ref="H329:J329"/>
    <mergeCell ref="K329:O329"/>
    <mergeCell ref="P329:Q329"/>
    <mergeCell ref="T329:U329"/>
    <mergeCell ref="V329:X329"/>
    <mergeCell ref="Y329:Z329"/>
    <mergeCell ref="V325:X325"/>
    <mergeCell ref="Y325:Z325"/>
    <mergeCell ref="A326:C326"/>
    <mergeCell ref="D326:G326"/>
    <mergeCell ref="H326:J326"/>
    <mergeCell ref="K326:O326"/>
    <mergeCell ref="P326:Q326"/>
    <mergeCell ref="A11:AG12"/>
    <mergeCell ref="AA92:AA93"/>
    <mergeCell ref="AB92:AB93"/>
    <mergeCell ref="AG92:AG93"/>
    <mergeCell ref="AF92:AF93"/>
    <mergeCell ref="AH133:AI133"/>
    <mergeCell ref="A94:C95"/>
    <mergeCell ref="D94:G95"/>
    <mergeCell ref="H94:J95"/>
    <mergeCell ref="K94:O95"/>
    <mergeCell ref="P94:Q95"/>
    <mergeCell ref="R94:R95"/>
    <mergeCell ref="AH155:AI155"/>
    <mergeCell ref="AH154:AI154"/>
    <mergeCell ref="AH107:AI108"/>
    <mergeCell ref="AA94:AA95"/>
    <mergeCell ref="AB94:AB95"/>
    <mergeCell ref="AG94:AG95"/>
    <mergeCell ref="AF94:AF95"/>
    <mergeCell ref="A107:C108"/>
    <mergeCell ref="D107:G108"/>
    <mergeCell ref="H107:J108"/>
    <mergeCell ref="K107:O108"/>
    <mergeCell ref="P107:Q108"/>
    <mergeCell ref="R107:R108"/>
    <mergeCell ref="S107:S108"/>
    <mergeCell ref="T107:U108"/>
    <mergeCell ref="V107:X108"/>
    <mergeCell ref="Y107:Z108"/>
    <mergeCell ref="AA107:AA108"/>
    <mergeCell ref="AB107:AB108"/>
    <mergeCell ref="AG107:AG108"/>
    <mergeCell ref="A387:C387"/>
    <mergeCell ref="D387:G387"/>
    <mergeCell ref="H387:J387"/>
    <mergeCell ref="K387:O387"/>
    <mergeCell ref="P387:Q387"/>
    <mergeCell ref="T387:U387"/>
    <mergeCell ref="V387:X387"/>
    <mergeCell ref="Y387:Z387"/>
    <mergeCell ref="A384:C384"/>
    <mergeCell ref="D384:G384"/>
    <mergeCell ref="H384:J384"/>
    <mergeCell ref="K384:O384"/>
    <mergeCell ref="P384:Q384"/>
    <mergeCell ref="T384:U384"/>
    <mergeCell ref="V384:X384"/>
    <mergeCell ref="Y384:Z384"/>
    <mergeCell ref="A385:C385"/>
    <mergeCell ref="D385:G385"/>
    <mergeCell ref="H385:J385"/>
    <mergeCell ref="K385:O385"/>
    <mergeCell ref="P385:Q385"/>
    <mergeCell ref="T385:U385"/>
    <mergeCell ref="V385:X385"/>
    <mergeCell ref="Y385:Z385"/>
    <mergeCell ref="A386:C386"/>
    <mergeCell ref="D386:G386"/>
    <mergeCell ref="H386:J386"/>
    <mergeCell ref="K386:O386"/>
    <mergeCell ref="P386:Q386"/>
    <mergeCell ref="T386:U386"/>
    <mergeCell ref="V386:X386"/>
    <mergeCell ref="Y386:Z386"/>
    <mergeCell ref="V370:X370"/>
    <mergeCell ref="Y370:Z370"/>
    <mergeCell ref="A371:C371"/>
    <mergeCell ref="D371:G371"/>
    <mergeCell ref="H371:J371"/>
    <mergeCell ref="K371:O371"/>
    <mergeCell ref="P371:Q371"/>
    <mergeCell ref="T371:U371"/>
    <mergeCell ref="V371:X371"/>
    <mergeCell ref="Y371:Z371"/>
    <mergeCell ref="A380:C380"/>
    <mergeCell ref="D380:G380"/>
    <mergeCell ref="H380:J380"/>
    <mergeCell ref="K380:O380"/>
    <mergeCell ref="P380:Q380"/>
    <mergeCell ref="T380:U380"/>
    <mergeCell ref="V380:X380"/>
    <mergeCell ref="Y380:Z380"/>
    <mergeCell ref="A374:C374"/>
    <mergeCell ref="D374:G374"/>
    <mergeCell ref="H374:J374"/>
    <mergeCell ref="K374:O374"/>
    <mergeCell ref="P374:Q374"/>
    <mergeCell ref="T374:U374"/>
    <mergeCell ref="V374:X374"/>
    <mergeCell ref="Y374:Z374"/>
    <mergeCell ref="A383:C383"/>
    <mergeCell ref="D383:G383"/>
    <mergeCell ref="H383:J383"/>
    <mergeCell ref="K383:O383"/>
    <mergeCell ref="P383:Q383"/>
    <mergeCell ref="T383:U383"/>
    <mergeCell ref="V383:X383"/>
    <mergeCell ref="Y383:Z383"/>
    <mergeCell ref="A381:C382"/>
    <mergeCell ref="D381:G382"/>
    <mergeCell ref="H381:J382"/>
    <mergeCell ref="K381:O382"/>
    <mergeCell ref="P381:Q382"/>
    <mergeCell ref="R381:R382"/>
    <mergeCell ref="S381:S382"/>
    <mergeCell ref="T381:U382"/>
    <mergeCell ref="A358:C358"/>
    <mergeCell ref="D358:G358"/>
    <mergeCell ref="H358:J358"/>
    <mergeCell ref="K358:O358"/>
    <mergeCell ref="P358:Q358"/>
    <mergeCell ref="T358:U358"/>
    <mergeCell ref="V358:X358"/>
    <mergeCell ref="Y358:Z358"/>
    <mergeCell ref="A359:C359"/>
    <mergeCell ref="D359:G359"/>
    <mergeCell ref="H359:J359"/>
    <mergeCell ref="K359:O359"/>
    <mergeCell ref="P359:Q359"/>
    <mergeCell ref="T359:U359"/>
    <mergeCell ref="V359:X359"/>
    <mergeCell ref="Y359:Z359"/>
    <mergeCell ref="A360:C360"/>
    <mergeCell ref="D360:G360"/>
    <mergeCell ref="H360:J360"/>
    <mergeCell ref="K360:O360"/>
    <mergeCell ref="P360:Q360"/>
    <mergeCell ref="T360:U360"/>
    <mergeCell ref="V360:X360"/>
    <mergeCell ref="Y360:Z360"/>
    <mergeCell ref="A361:C361"/>
    <mergeCell ref="D361:G361"/>
    <mergeCell ref="H361:J361"/>
    <mergeCell ref="K361:O361"/>
    <mergeCell ref="P361:Q361"/>
    <mergeCell ref="T361:U361"/>
    <mergeCell ref="V361:X361"/>
    <mergeCell ref="Y361:Z361"/>
    <mergeCell ref="A362:C362"/>
    <mergeCell ref="D362:G362"/>
    <mergeCell ref="H362:J362"/>
    <mergeCell ref="K362:O362"/>
    <mergeCell ref="P362:Q362"/>
    <mergeCell ref="T362:U362"/>
    <mergeCell ref="V362:X362"/>
    <mergeCell ref="Y362:Z362"/>
    <mergeCell ref="A363:C363"/>
    <mergeCell ref="D363:G363"/>
    <mergeCell ref="H363:J363"/>
    <mergeCell ref="K363:O363"/>
    <mergeCell ref="P363:Q363"/>
    <mergeCell ref="T363:U363"/>
    <mergeCell ref="V363:X363"/>
    <mergeCell ref="Y363:Z363"/>
    <mergeCell ref="A364:C364"/>
    <mergeCell ref="D364:G364"/>
    <mergeCell ref="H364:J364"/>
    <mergeCell ref="K364:O364"/>
    <mergeCell ref="P364:Q364"/>
    <mergeCell ref="T364:U364"/>
    <mergeCell ref="V364:X364"/>
    <mergeCell ref="Y364:Z364"/>
    <mergeCell ref="A365:C365"/>
    <mergeCell ref="D365:G365"/>
    <mergeCell ref="H365:J365"/>
    <mergeCell ref="K365:O365"/>
    <mergeCell ref="P365:Q365"/>
    <mergeCell ref="T365:U365"/>
    <mergeCell ref="V365:X365"/>
    <mergeCell ref="Y365:Z365"/>
    <mergeCell ref="A366:C366"/>
    <mergeCell ref="D366:G366"/>
    <mergeCell ref="H366:J366"/>
    <mergeCell ref="K366:O366"/>
    <mergeCell ref="P366:Q366"/>
    <mergeCell ref="T366:U366"/>
    <mergeCell ref="V366:X366"/>
    <mergeCell ref="Y366:Z366"/>
    <mergeCell ref="A377:C377"/>
    <mergeCell ref="D377:G377"/>
    <mergeCell ref="H377:J377"/>
    <mergeCell ref="K377:O377"/>
    <mergeCell ref="P377:Q377"/>
    <mergeCell ref="T377:U377"/>
    <mergeCell ref="V377:X377"/>
    <mergeCell ref="Y377:Z377"/>
    <mergeCell ref="A367:C367"/>
    <mergeCell ref="D367:G367"/>
    <mergeCell ref="H367:J367"/>
    <mergeCell ref="K367:O367"/>
    <mergeCell ref="P367:Q367"/>
    <mergeCell ref="T367:U367"/>
    <mergeCell ref="V367:X367"/>
    <mergeCell ref="Y367:Z367"/>
    <mergeCell ref="A368:C368"/>
    <mergeCell ref="D368:G368"/>
    <mergeCell ref="H368:J368"/>
    <mergeCell ref="K368:O368"/>
    <mergeCell ref="P368:Q368"/>
    <mergeCell ref="T368:U368"/>
    <mergeCell ref="V368:X368"/>
    <mergeCell ref="Y368:Z368"/>
    <mergeCell ref="V369:X369"/>
    <mergeCell ref="Y369:Z369"/>
    <mergeCell ref="Y379:Z379"/>
    <mergeCell ref="V379:X379"/>
    <mergeCell ref="T379:U379"/>
    <mergeCell ref="P379:Q379"/>
    <mergeCell ref="K379:O379"/>
    <mergeCell ref="H379:J379"/>
    <mergeCell ref="D379:G379"/>
    <mergeCell ref="A379:C379"/>
    <mergeCell ref="A378:C378"/>
    <mergeCell ref="D378:G378"/>
    <mergeCell ref="H378:J378"/>
    <mergeCell ref="K378:O378"/>
    <mergeCell ref="P378:Q378"/>
    <mergeCell ref="T378:U378"/>
    <mergeCell ref="V378:X378"/>
    <mergeCell ref="Y378:Z378"/>
    <mergeCell ref="A375:C375"/>
    <mergeCell ref="D375:G375"/>
    <mergeCell ref="H375:J375"/>
    <mergeCell ref="K375:O375"/>
    <mergeCell ref="P375:Q375"/>
    <mergeCell ref="T375:U375"/>
    <mergeCell ref="V375:X375"/>
    <mergeCell ref="Y375:Z375"/>
    <mergeCell ref="A370:C370"/>
    <mergeCell ref="D370:G370"/>
    <mergeCell ref="H370:J370"/>
    <mergeCell ref="K370:O370"/>
    <mergeCell ref="P370:Q370"/>
    <mergeCell ref="T370:U370"/>
    <mergeCell ref="V62:X63"/>
    <mergeCell ref="Y62:Z63"/>
    <mergeCell ref="Y393:Z393"/>
    <mergeCell ref="V393:X393"/>
    <mergeCell ref="T393:U393"/>
    <mergeCell ref="P393:Q393"/>
    <mergeCell ref="K393:O393"/>
    <mergeCell ref="H393:J393"/>
    <mergeCell ref="D393:G393"/>
    <mergeCell ref="A393:C393"/>
    <mergeCell ref="Y391:Z391"/>
    <mergeCell ref="V391:X391"/>
    <mergeCell ref="T391:U391"/>
    <mergeCell ref="P391:Q391"/>
    <mergeCell ref="K391:O391"/>
    <mergeCell ref="H391:J391"/>
    <mergeCell ref="D391:G391"/>
    <mergeCell ref="A391:C391"/>
    <mergeCell ref="A376:C376"/>
    <mergeCell ref="D376:G376"/>
    <mergeCell ref="H376:J376"/>
    <mergeCell ref="K376:O376"/>
    <mergeCell ref="P376:Q376"/>
    <mergeCell ref="T376:U376"/>
    <mergeCell ref="V376:X376"/>
    <mergeCell ref="Y376:Z376"/>
    <mergeCell ref="A369:C369"/>
    <mergeCell ref="D369:G369"/>
    <mergeCell ref="H369:J369"/>
    <mergeCell ref="K369:O369"/>
    <mergeCell ref="P369:Q369"/>
    <mergeCell ref="T369:U369"/>
    <mergeCell ref="AA62:AA63"/>
    <mergeCell ref="AB62:AB63"/>
    <mergeCell ref="AG62:AG63"/>
    <mergeCell ref="A81:C82"/>
    <mergeCell ref="D81:G82"/>
    <mergeCell ref="H81:J82"/>
    <mergeCell ref="K81:O82"/>
    <mergeCell ref="P81:Q82"/>
    <mergeCell ref="R81:R82"/>
    <mergeCell ref="S81:S82"/>
    <mergeCell ref="T81:U82"/>
    <mergeCell ref="V81:X82"/>
    <mergeCell ref="Y81:Z82"/>
    <mergeCell ref="AA81:AA82"/>
    <mergeCell ref="AB81:AB82"/>
    <mergeCell ref="AG81:AG82"/>
    <mergeCell ref="Y390:Z390"/>
    <mergeCell ref="V390:X390"/>
    <mergeCell ref="T390:U390"/>
    <mergeCell ref="P390:Q390"/>
    <mergeCell ref="K390:O390"/>
    <mergeCell ref="H390:J390"/>
    <mergeCell ref="D390:G390"/>
    <mergeCell ref="A390:C390"/>
    <mergeCell ref="A62:C63"/>
    <mergeCell ref="D62:G63"/>
    <mergeCell ref="H62:J63"/>
    <mergeCell ref="K62:O63"/>
    <mergeCell ref="P62:Q63"/>
    <mergeCell ref="R62:R63"/>
    <mergeCell ref="S62:S63"/>
    <mergeCell ref="T62:U63"/>
  </mergeCells>
  <phoneticPr fontId="5" type="noConversion"/>
  <hyperlinks>
    <hyperlink ref="AG32" r:id="rId1" display="mailto:oos@sevmeteo.ru"/>
    <hyperlink ref="AG171" r:id="rId2" display="mailto:naotex@yandex.ru"/>
    <hyperlink ref="AG64" r:id="rId3"/>
  </hyperlinks>
  <pageMargins left="0.25" right="0.25" top="0.75" bottom="0.75" header="0.3" footer="0.3"/>
  <pageSetup paperSize="9" scale="56" fitToHeight="0"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Общий список</vt:lpstr>
      <vt:lpstr>'Общий список'!Область_печати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НПП "Гарант-Сервис"</dc:creator>
  <cp:lastModifiedBy>Кузьменюк О.А.</cp:lastModifiedBy>
  <cp:lastPrinted>2025-12-26T08:20:38Z</cp:lastPrinted>
  <dcterms:created xsi:type="dcterms:W3CDTF">2023-11-21T12:25:43Z</dcterms:created>
  <dcterms:modified xsi:type="dcterms:W3CDTF">2025-12-26T08:31:34Z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2023-11-21T00:00:00Z</vt:filetime>
  </property>
  <property fmtid="{D5CDD505-2E9C-101B-9397-08002B2CF9AE}" pid="3" name="Creator">
    <vt:lpwstr>Документ экспортирован из системы ГАРАНТ</vt:lpwstr>
  </property>
  <property fmtid="{D5CDD505-2E9C-101B-9397-08002B2CF9AE}" pid="4" name="LastSaved">
    <vt:filetime>2023-11-21T00:00:00Z</vt:filetime>
  </property>
  <property fmtid="{D5CDD505-2E9C-101B-9397-08002B2CF9AE}" pid="5" name="Producer">
    <vt:lpwstr>Synopse PDF engine 1.18.6395</vt:lpwstr>
  </property>
</Properties>
</file>