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до 10-2 По расп.О реализации мер по соц.защите по оплате за ЖКУ\Информация в УГРЦТ и УЭ НАО до 20 числа ежемесячно\2021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</externalReferences>
  <definedNames>
    <definedName name="_xlnm.Print_Area" localSheetId="0">Свод!$A$1:$E$52</definedName>
  </definedNames>
  <calcPr calcId="152511"/>
</workbook>
</file>

<file path=xl/calcChain.xml><?xml version="1.0" encoding="utf-8"?>
<calcChain xmlns="http://schemas.openxmlformats.org/spreadsheetml/2006/main">
  <c r="E41" i="1" l="1"/>
  <c r="E42" i="1"/>
  <c r="E43" i="1"/>
  <c r="E40" i="1"/>
  <c r="E37" i="1"/>
  <c r="E33" i="1"/>
  <c r="E32" i="1"/>
  <c r="E31" i="1"/>
  <c r="E27" i="1"/>
  <c r="E23" i="1"/>
  <c r="E24" i="1"/>
  <c r="E22" i="1"/>
  <c r="E21" i="1"/>
  <c r="E18" i="1"/>
  <c r="E17" i="1"/>
  <c r="E14" i="1"/>
  <c r="E13" i="1"/>
  <c r="E12" i="1"/>
  <c r="E8" i="1"/>
  <c r="E15" i="1"/>
  <c r="E11" i="1"/>
  <c r="E30" i="1" l="1"/>
  <c r="E34" i="1"/>
  <c r="E36" i="1"/>
  <c r="E20" i="1" l="1"/>
  <c r="E39" i="1" l="1"/>
  <c r="E19" i="1" l="1"/>
  <c r="E38" i="1" l="1"/>
  <c r="E10" i="1" l="1"/>
  <c r="E29" i="1" l="1"/>
  <c r="E16" i="1"/>
  <c r="E7" i="1"/>
  <c r="E26" i="1" l="1"/>
  <c r="E35" i="1"/>
  <c r="E9" i="1"/>
  <c r="E6" i="1" s="1"/>
  <c r="E28" i="1" l="1"/>
  <c r="D20" i="1" l="1"/>
  <c r="D39" i="1" s="1"/>
  <c r="D19" i="1"/>
  <c r="D38" i="1" s="1"/>
  <c r="D18" i="1"/>
  <c r="D37" i="1" s="1"/>
  <c r="D17" i="1"/>
  <c r="D36" i="1" s="1"/>
  <c r="D16" i="1"/>
  <c r="D35" i="1" s="1"/>
  <c r="D15" i="1"/>
  <c r="D34" i="1" s="1"/>
  <c r="D14" i="1"/>
  <c r="D33" i="1" s="1"/>
  <c r="D13" i="1"/>
  <c r="D32" i="1" s="1"/>
  <c r="D12" i="1"/>
  <c r="D31" i="1" s="1"/>
  <c r="D11" i="1"/>
  <c r="D30" i="1" s="1"/>
  <c r="D10" i="1"/>
  <c r="D29" i="1" s="1"/>
  <c r="D9" i="1"/>
  <c r="D28" i="1" s="1"/>
  <c r="D8" i="1"/>
  <c r="D27" i="1" s="1"/>
  <c r="D7" i="1"/>
  <c r="D26" i="1" s="1"/>
  <c r="C19" i="1" l="1"/>
  <c r="C38" i="1" s="1"/>
  <c r="C18" i="1"/>
  <c r="C37" i="1" s="1"/>
  <c r="C17" i="1"/>
  <c r="C36" i="1" s="1"/>
  <c r="C16" i="1"/>
  <c r="C35" i="1" s="1"/>
  <c r="C15" i="1"/>
  <c r="C34" i="1" s="1"/>
  <c r="C14" i="1"/>
  <c r="C33" i="1" s="1"/>
  <c r="C12" i="1"/>
  <c r="C31" i="1" s="1"/>
  <c r="C11" i="1"/>
  <c r="C30" i="1" s="1"/>
  <c r="C10" i="1"/>
  <c r="C29" i="1" s="1"/>
  <c r="C9" i="1"/>
  <c r="C28" i="1" s="1"/>
  <c r="C8" i="1"/>
  <c r="C27" i="1" s="1"/>
  <c r="C7" i="1"/>
  <c r="C26" i="1" s="1"/>
  <c r="D43" i="1" l="1"/>
  <c r="D42" i="1"/>
  <c r="D41" i="1" l="1"/>
  <c r="D22" i="1"/>
  <c r="D23" i="1" l="1"/>
  <c r="D24" i="1"/>
  <c r="B37" i="1"/>
  <c r="D21" i="1" l="1"/>
  <c r="B33" i="1"/>
  <c r="D6" i="1" l="1"/>
  <c r="D40" i="1"/>
  <c r="D25" i="1" l="1"/>
  <c r="E25" i="1"/>
  <c r="C13" i="1"/>
  <c r="C32" i="1" l="1"/>
  <c r="C25" i="1" s="1"/>
  <c r="C6" i="1"/>
</calcChain>
</file>

<file path=xl/sharedStrings.xml><?xml version="1.0" encoding="utf-8"?>
<sst xmlns="http://schemas.openxmlformats.org/spreadsheetml/2006/main" count="56" uniqueCount="44">
  <si>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</si>
  <si>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</si>
  <si>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</si>
  <si>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</si>
  <si>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</si>
  <si>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</si>
  <si>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</si>
  <si>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</si>
  <si>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</si>
  <si>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</si>
  <si>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</si>
  <si>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</si>
  <si>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</si>
  <si>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</si>
  <si>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</si>
  <si>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</si>
  <si>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</si>
  <si>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 xml:space="preserve">ООО УК "Уютный дом" 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</si>
  <si>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</si>
  <si>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</si>
  <si>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t>ООО "Успех"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</si>
  <si>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</si>
  <si>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по состоянию на 01.09.2014, т.к. организация находится в процессе ликвидации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</si>
  <si>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</si>
  <si>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Организация признана банкротом и ликвидирована (30.04.2019)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</si>
  <si>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</si>
  <si>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t>4) - Данные по состоянию на 01.03.2015, т.к. организация находится в процессе ликвидации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</si>
  <si>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</si>
  <si>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5)</t>
    </r>
  </si>
  <si>
    <t>5) - Данные взяты по состоянию на 01.04.2018, т.к. организация находится в процессе ликвидации</t>
  </si>
  <si>
    <r>
      <t xml:space="preserve">ООО "УК "Нарьян-Марстрой" </t>
    </r>
    <r>
      <rPr>
        <b/>
        <sz val="11"/>
        <rFont val="Times New Roman"/>
        <family val="1"/>
        <charset val="204"/>
      </rPr>
      <t>6)</t>
    </r>
  </si>
  <si>
    <t>6) - Данные взяты по состоянию на 01.05.2019 в связи с отсутствием информации от организации</t>
  </si>
  <si>
    <r>
      <t>ООО "Успех"</t>
    </r>
    <r>
      <rPr>
        <b/>
        <sz val="11"/>
        <rFont val="Times New Roman"/>
        <family val="1"/>
        <charset val="204"/>
      </rPr>
      <t xml:space="preserve"> 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</si>
  <si>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7)</t>
    </r>
  </si>
  <si>
    <r>
      <t xml:space="preserve">ООО "Наш дом" </t>
    </r>
    <r>
      <rPr>
        <b/>
        <sz val="11"/>
        <rFont val="Times New Roman"/>
        <family val="1"/>
        <charset val="204"/>
      </rPr>
      <t>8)</t>
    </r>
  </si>
  <si>
    <r>
      <t xml:space="preserve">ООО "Коми-Сервис" </t>
    </r>
    <r>
      <rPr>
        <b/>
        <sz val="11"/>
        <rFont val="Times New Roman"/>
        <family val="1"/>
        <charset val="204"/>
      </rPr>
      <t>7)</t>
    </r>
  </si>
  <si>
    <r>
      <t>ООО "Наш дом"</t>
    </r>
    <r>
      <rPr>
        <b/>
        <sz val="11"/>
        <rFont val="Times New Roman"/>
        <family val="1"/>
        <charset val="204"/>
      </rPr>
      <t xml:space="preserve"> 8)</t>
    </r>
  </si>
  <si>
    <t>По состоянию на 01.12.2020</t>
  </si>
  <si>
    <t>По состоянию на 01.01.2021</t>
  </si>
  <si>
    <t>ООО "ЭНБИО"</t>
  </si>
  <si>
    <t>По состоянию на 01.02.2021</t>
  </si>
  <si>
    <t>ООО "Содружество" *</t>
  </si>
  <si>
    <t>* - данные указаны по состоянию на 01.01.2021 г.</t>
  </si>
  <si>
    <t xml:space="preserve">7), 8) - Информация по состоянию на 01.01.2020 - 01.02.2021 без учета корректировки, ввиду отсутствия официально исправленной информации от организаций.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</si>
</sst>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0/%23&#1086;&#1090;&#1095;&#1077;&#1090;%202020%20&#8212;%20&#1085;&#1072;%20&#1089;&#1072;&#108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%23&#1086;&#1090;&#1095;&#1077;&#1090;%202021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  <sheetName val="Август-1"/>
      <sheetName val="Август-2"/>
      <sheetName val="Август-3"/>
      <sheetName val="Август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ояб-1"/>
      <sheetName val="Нояб-2"/>
      <sheetName val="Нояб-3"/>
      <sheetName val="Нояб-4"/>
      <sheetName val="Дек-1"/>
      <sheetName val="Дек-2"/>
      <sheetName val="Дек-3"/>
      <sheetName val="Дек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>
        <row r="8">
          <cell r="G8">
            <v>193.95</v>
          </cell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315.3</v>
          </cell>
          <cell r="Y9">
            <v>257.89999999999918</v>
          </cell>
          <cell r="Z9">
            <v>313.50000000000091</v>
          </cell>
        </row>
        <row r="10">
          <cell r="M10">
            <v>3222.8</v>
          </cell>
          <cell r="Y10">
            <v>11998.649999999994</v>
          </cell>
          <cell r="Z10">
            <v>4744.05</v>
          </cell>
        </row>
        <row r="11">
          <cell r="M11">
            <v>2531.5</v>
          </cell>
          <cell r="Y11">
            <v>9549.4000000000051</v>
          </cell>
          <cell r="Z11">
            <v>1984.8000000000002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3399.3</v>
          </cell>
          <cell r="Y13">
            <v>6293.6000000000058</v>
          </cell>
          <cell r="Z13">
            <v>790.12</v>
          </cell>
        </row>
        <row r="14">
          <cell r="Y14">
            <v>974</v>
          </cell>
          <cell r="Z14">
            <v>1015</v>
          </cell>
        </row>
        <row r="15">
          <cell r="M15">
            <v>4289.33</v>
          </cell>
          <cell r="O15">
            <v>5401.27</v>
          </cell>
          <cell r="Y15">
            <v>24488.340000000011</v>
          </cell>
          <cell r="Z15">
            <v>38016.260000000009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1422</v>
          </cell>
          <cell r="Y17">
            <v>7125.8000000000029</v>
          </cell>
          <cell r="Z17">
            <v>2252</v>
          </cell>
        </row>
        <row r="18">
          <cell r="M18">
            <v>2159.34</v>
          </cell>
          <cell r="O18">
            <v>25.82</v>
          </cell>
          <cell r="Y18">
            <v>5179.5999999999949</v>
          </cell>
          <cell r="Z18">
            <v>984.57000000000016</v>
          </cell>
        </row>
        <row r="19">
          <cell r="M19">
            <v>672.11</v>
          </cell>
          <cell r="Y19">
            <v>2245.3500000000008</v>
          </cell>
          <cell r="Z19">
            <v>0</v>
          </cell>
        </row>
        <row r="20">
          <cell r="M20">
            <v>3508.64</v>
          </cell>
          <cell r="Y20">
            <v>8540.4679999999935</v>
          </cell>
          <cell r="Z20">
            <v>0</v>
          </cell>
        </row>
      </sheetData>
      <sheetData sheetId="41" refreshError="1"/>
      <sheetData sheetId="42" refreshError="1"/>
      <sheetData sheetId="43" refreshError="1"/>
      <sheetData sheetId="44">
        <row r="8"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312.89999999999998</v>
          </cell>
          <cell r="Y9">
            <v>264.99999999999909</v>
          </cell>
          <cell r="Z9">
            <v>323.10000000000082</v>
          </cell>
        </row>
        <row r="10">
          <cell r="M10">
            <v>3231.3</v>
          </cell>
          <cell r="Y10">
            <v>10577.149999999994</v>
          </cell>
          <cell r="Z10">
            <v>4625.25</v>
          </cell>
        </row>
        <row r="11">
          <cell r="M11">
            <v>2548.6</v>
          </cell>
          <cell r="Y11">
            <v>9450.5999999999949</v>
          </cell>
          <cell r="Z11">
            <v>1984.8000000000002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3388.7</v>
          </cell>
          <cell r="Y13">
            <v>5745.3000000000029</v>
          </cell>
          <cell r="Z13">
            <v>790.12</v>
          </cell>
        </row>
        <row r="14">
          <cell r="Y14">
            <v>974</v>
          </cell>
          <cell r="Z14">
            <v>1015</v>
          </cell>
        </row>
        <row r="15">
          <cell r="M15">
            <v>4255.5</v>
          </cell>
          <cell r="O15">
            <v>4729.46</v>
          </cell>
          <cell r="Y15">
            <v>23618.430000000008</v>
          </cell>
          <cell r="Z15">
            <v>36797.870000000003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1359.1</v>
          </cell>
          <cell r="Y17">
            <v>6857.7000000000007</v>
          </cell>
          <cell r="Z17">
            <v>2186</v>
          </cell>
        </row>
        <row r="18">
          <cell r="M18">
            <v>2136.4</v>
          </cell>
          <cell r="O18">
            <v>16.37</v>
          </cell>
          <cell r="Y18">
            <v>4606.9099999999962</v>
          </cell>
          <cell r="Z18">
            <v>1000.94</v>
          </cell>
        </row>
        <row r="19">
          <cell r="M19">
            <v>677.44</v>
          </cell>
          <cell r="Y19">
            <v>2411.6600000000012</v>
          </cell>
          <cell r="Z19">
            <v>0</v>
          </cell>
        </row>
        <row r="20">
          <cell r="M20">
            <v>2508.73</v>
          </cell>
          <cell r="Y20">
            <v>7538.5779999999941</v>
          </cell>
          <cell r="Z20">
            <v>0</v>
          </cell>
        </row>
        <row r="21">
          <cell r="M21">
            <v>1491.7</v>
          </cell>
          <cell r="Y21">
            <v>1838.2</v>
          </cell>
          <cell r="Z21">
            <v>0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</sheetNames>
    <sheetDataSet>
      <sheetData sheetId="0">
        <row r="8"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372.7</v>
          </cell>
          <cell r="Y9">
            <v>284.20000000000005</v>
          </cell>
          <cell r="Z9">
            <v>397.4</v>
          </cell>
        </row>
        <row r="10">
          <cell r="M10">
            <v>3233.3</v>
          </cell>
          <cell r="Y10">
            <v>10938.8</v>
          </cell>
          <cell r="Z10">
            <v>4593.7</v>
          </cell>
        </row>
        <row r="11">
          <cell r="M11">
            <v>2624.2</v>
          </cell>
          <cell r="Y11">
            <v>9776.1999999999989</v>
          </cell>
          <cell r="Z11">
            <v>1979.3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3396.4</v>
          </cell>
          <cell r="Y13">
            <v>6055.1</v>
          </cell>
          <cell r="Z13">
            <v>790.12</v>
          </cell>
        </row>
        <row r="14">
          <cell r="Y14">
            <v>974.14499999999998</v>
          </cell>
          <cell r="Z14">
            <v>1014.934</v>
          </cell>
        </row>
        <row r="15">
          <cell r="M15">
            <v>4078.48</v>
          </cell>
          <cell r="O15">
            <v>4638.8500000000004</v>
          </cell>
          <cell r="Y15">
            <v>24385.159999999996</v>
          </cell>
          <cell r="Z15">
            <v>37480.75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1397.5</v>
          </cell>
          <cell r="Y17">
            <v>6938.2</v>
          </cell>
          <cell r="Z17">
            <v>2179</v>
          </cell>
        </row>
        <row r="18">
          <cell r="M18">
            <v>2136.4</v>
          </cell>
          <cell r="O18">
            <v>16.37</v>
          </cell>
          <cell r="Y18">
            <v>4606.9099999999962</v>
          </cell>
          <cell r="Z18">
            <v>1000.94</v>
          </cell>
        </row>
        <row r="19">
          <cell r="M19">
            <v>908.26</v>
          </cell>
          <cell r="Y19">
            <v>2894.54</v>
          </cell>
          <cell r="Z19">
            <v>0</v>
          </cell>
        </row>
        <row r="20">
          <cell r="M20">
            <v>2533.35</v>
          </cell>
          <cell r="Y20">
            <v>7677.7199999999993</v>
          </cell>
          <cell r="Z20">
            <v>0</v>
          </cell>
        </row>
        <row r="21">
          <cell r="M21">
            <v>1668.4</v>
          </cell>
          <cell r="Y21">
            <v>2659.7000000000003</v>
          </cell>
          <cell r="Z2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view="pageBreakPreview" zoomScale="98" zoomScaleNormal="75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2" sqref="B52"/>
    </sheetView>
  </sheetViews>
  <sheetFormatPr defaultRowHeight="15" outlineLevelCol="1" x14ac:dyDescent="0.25"/>
  <cols>
    <col min="1" max="1" width="4.140625" style="13" customWidth="1"/>
    <col min="2" max="2" width="54.42578125" style="12" customWidth="1"/>
    <col min="3" max="4" width="14.7109375" hidden="1" customWidth="1" outlineLevel="1" collapsed="1"/>
    <col min="5" max="5" width="14.7109375" customWidth="1" collapsed="1"/>
  </cols>
  <sheetData>
    <row r="1" spans="1:5" ht="35.25" customHeight="1" x14ac:dyDescent="0.25">
      <c r="A1" s="25" t="s">
        <v>0</v>
      </c>
      <c r="B1" s="25"/>
    </row>
    <row r="2" spans="1:5" ht="7.5" customHeight="1" x14ac:dyDescent="0.25">
      <c r="A2" s="1"/>
      <c r="B2" s="16"/>
    </row>
    <row r="3" spans="1:5" ht="30" x14ac:dyDescent="0.2">
      <c r="A3" s="2" t="s">
        <v>1</v>
      </c>
      <c r="B3" s="3" t="s">
        <v>2</v>
      </c>
      <c r="C3" s="18" t="s">
        <v>37</v>
      </c>
      <c r="D3" s="18" t="s">
        <v>38</v>
      </c>
      <c r="E3" s="18" t="s">
        <v>40</v>
      </c>
    </row>
    <row r="4" spans="1:5" x14ac:dyDescent="0.2">
      <c r="A4" s="4" t="s">
        <v>3</v>
      </c>
      <c r="B4" s="5" t="s">
        <v>4</v>
      </c>
      <c r="C4" s="20">
        <v>24.8</v>
      </c>
      <c r="D4" s="20">
        <v>24.8</v>
      </c>
      <c r="E4" s="20">
        <v>25.151</v>
      </c>
    </row>
    <row r="5" spans="1:5" ht="30" x14ac:dyDescent="0.2">
      <c r="A5" s="4" t="s">
        <v>5</v>
      </c>
      <c r="B5" s="5" t="s">
        <v>6</v>
      </c>
      <c r="C5" s="21">
        <v>880</v>
      </c>
      <c r="D5" s="21">
        <v>880</v>
      </c>
      <c r="E5" s="21">
        <v>905</v>
      </c>
    </row>
    <row r="6" spans="1:5" ht="28.5" x14ac:dyDescent="0.2">
      <c r="A6" s="26" t="s">
        <v>7</v>
      </c>
      <c r="B6" s="6" t="s">
        <v>9</v>
      </c>
      <c r="C6" s="7">
        <f t="shared" ref="C6:D6" si="0">SUM(C7:C24)</f>
        <v>242494.68799999999</v>
      </c>
      <c r="D6" s="7">
        <f t="shared" si="0"/>
        <v>238347.88800000004</v>
      </c>
      <c r="E6" s="7">
        <f>SUM(E7:E24)</f>
        <v>242368.09900000002</v>
      </c>
    </row>
    <row r="7" spans="1:5" x14ac:dyDescent="0.25">
      <c r="A7" s="27"/>
      <c r="B7" s="5" t="s">
        <v>33</v>
      </c>
      <c r="C7" s="8">
        <f>'[1]Нояб-1'!$Y$8+'[1]Нояб-1'!$Z$8</f>
        <v>5464.92</v>
      </c>
      <c r="D7" s="8">
        <f>'[1]Дек-1'!$Y$8+'[1]Дек-1'!$Z$8</f>
        <v>5464.92</v>
      </c>
      <c r="E7" s="8">
        <f>'[2]Я-1 '!$Y$8+'[2]Я-1 '!$Z$8</f>
        <v>5464.92</v>
      </c>
    </row>
    <row r="8" spans="1:5" x14ac:dyDescent="0.25">
      <c r="A8" s="27"/>
      <c r="B8" s="5" t="s">
        <v>10</v>
      </c>
      <c r="C8" s="8">
        <f>'[1]Нояб-1'!$Y$9+'[1]Нояб-1'!$Z$9</f>
        <v>571.40000000000009</v>
      </c>
      <c r="D8" s="8">
        <f>'[1]Дек-1'!$Y$9+'[1]Дек-1'!$Z$9</f>
        <v>588.09999999999991</v>
      </c>
      <c r="E8" s="8">
        <f>'[2]Я-1 '!$Y$9+'[2]Я-1 '!$Z$9</f>
        <v>681.6</v>
      </c>
    </row>
    <row r="9" spans="1:5" x14ac:dyDescent="0.25">
      <c r="A9" s="27"/>
      <c r="B9" s="9" t="s">
        <v>11</v>
      </c>
      <c r="C9" s="8">
        <f>'[1]Нояб-1'!$Y$10+'[1]Нояб-1'!$Z$10</f>
        <v>16742.699999999993</v>
      </c>
      <c r="D9" s="8">
        <f>'[1]Дек-1'!$Y$10+'[1]Дек-1'!$Z$10</f>
        <v>15202.399999999994</v>
      </c>
      <c r="E9" s="8">
        <f>'[2]Я-1 '!$Y$10+'[2]Я-1 '!$Z$10</f>
        <v>15532.5</v>
      </c>
    </row>
    <row r="10" spans="1:5" x14ac:dyDescent="0.25">
      <c r="A10" s="27"/>
      <c r="B10" s="9" t="s">
        <v>12</v>
      </c>
      <c r="C10" s="8">
        <f>'[1]Нояб-1'!$Y$11+'[1]Нояб-1'!$Z$11</f>
        <v>11534.200000000004</v>
      </c>
      <c r="D10" s="8">
        <f>'[1]Дек-1'!$Y$11+'[1]Дек-1'!$Z$11</f>
        <v>11435.399999999994</v>
      </c>
      <c r="E10" s="8">
        <f>'[2]Я-1 '!$Y$11+'[2]Я-1 '!$Z$11</f>
        <v>11755.499999999998</v>
      </c>
    </row>
    <row r="11" spans="1:5" x14ac:dyDescent="0.25">
      <c r="A11" s="27"/>
      <c r="B11" s="5" t="s">
        <v>30</v>
      </c>
      <c r="C11" s="8">
        <f>'[1]Нояб-1'!$Y$12+'[1]Нояб-1'!$Z$12</f>
        <v>30846.329999999998</v>
      </c>
      <c r="D11" s="8">
        <f>'[1]Дек-1'!$Y$12+'[1]Дек-1'!$Z$12</f>
        <v>30846.329999999998</v>
      </c>
      <c r="E11" s="8">
        <f>'[2]Я-1 '!$Y$12+'[2]Я-1 '!$Z$12</f>
        <v>30846.329999999998</v>
      </c>
    </row>
    <row r="12" spans="1:5" x14ac:dyDescent="0.25">
      <c r="A12" s="27"/>
      <c r="B12" s="5" t="s">
        <v>17</v>
      </c>
      <c r="C12" s="8">
        <f>'[1]Нояб-1'!$Y$13+'[1]Нояб-1'!$Z$13</f>
        <v>7083.7200000000057</v>
      </c>
      <c r="D12" s="8">
        <f>'[1]Дек-1'!$Y$13+'[1]Дек-1'!$Z$13</f>
        <v>6535.4200000000028</v>
      </c>
      <c r="E12" s="8">
        <f>'[2]Я-1 '!$Y$13+'[2]Я-1 '!$Z$13</f>
        <v>6845.22</v>
      </c>
    </row>
    <row r="13" spans="1:5" x14ac:dyDescent="0.25">
      <c r="A13" s="27"/>
      <c r="B13" s="9" t="s">
        <v>13</v>
      </c>
      <c r="C13" s="8">
        <f>'[1]Нояб-1'!$Y$14+'[1]Нояб-1'!$Z$14</f>
        <v>1989</v>
      </c>
      <c r="D13" s="8">
        <f>'[1]Дек-1'!$Y$14+'[1]Дек-1'!$Z$14</f>
        <v>1989</v>
      </c>
      <c r="E13" s="8">
        <f>'[2]Я-1 '!$Y$14+'[2]Я-1 '!$Z$14</f>
        <v>1989.079</v>
      </c>
    </row>
    <row r="14" spans="1:5" x14ac:dyDescent="0.25">
      <c r="A14" s="27"/>
      <c r="B14" s="9" t="s">
        <v>14</v>
      </c>
      <c r="C14" s="8">
        <f>'[1]Нояб-1'!$Y$15+'[1]Нояб-1'!$Z$15</f>
        <v>62504.60000000002</v>
      </c>
      <c r="D14" s="8">
        <f>'[1]Дек-1'!$Y$15+'[1]Дек-1'!$Z$15</f>
        <v>60416.30000000001</v>
      </c>
      <c r="E14" s="8">
        <f>'[2]Я-1 '!$Y$15+'[2]Я-1 '!$Z$15</f>
        <v>61865.909999999996</v>
      </c>
    </row>
    <row r="15" spans="1:5" x14ac:dyDescent="0.25">
      <c r="A15" s="27"/>
      <c r="B15" s="9" t="s">
        <v>34</v>
      </c>
      <c r="C15" s="8">
        <f>'[1]Нояб-1'!$Y$16+'[1]Нояб-1'!$Z$16</f>
        <v>17029.099999999999</v>
      </c>
      <c r="D15" s="8">
        <f>'[1]Дек-1'!$Y$16+'[1]Дек-1'!$Z$16</f>
        <v>17029.099999999999</v>
      </c>
      <c r="E15" s="8">
        <f>'[2]Я-1 '!$Y$16+'[2]Я-1 '!$Z$16</f>
        <v>17029.099999999999</v>
      </c>
    </row>
    <row r="16" spans="1:5" x14ac:dyDescent="0.25">
      <c r="A16" s="27"/>
      <c r="B16" s="15" t="s">
        <v>16</v>
      </c>
      <c r="C16" s="8">
        <f>'[1]Нояб-1'!$Y$17+'[1]Нояб-1'!$Z$17</f>
        <v>9377.8000000000029</v>
      </c>
      <c r="D16" s="8">
        <f>'[1]Дек-1'!$Y$17+'[1]Дек-1'!$Z$17</f>
        <v>9043.7000000000007</v>
      </c>
      <c r="E16" s="8">
        <f>'[2]Я-1 '!$Y$17+'[2]Я-1 '!$Z$17</f>
        <v>9117.2000000000007</v>
      </c>
    </row>
    <row r="17" spans="1:5" x14ac:dyDescent="0.25">
      <c r="A17" s="27"/>
      <c r="B17" s="17" t="s">
        <v>41</v>
      </c>
      <c r="C17" s="8">
        <f>'[1]Нояб-1'!$Y$18+'[1]Нояб-1'!$Z$18</f>
        <v>6164.1699999999946</v>
      </c>
      <c r="D17" s="8">
        <f>'[1]Дек-1'!$Y$18+'[1]Дек-1'!$Z$18</f>
        <v>5607.8499999999967</v>
      </c>
      <c r="E17" s="8">
        <f>'[2]Я-1 '!$Y$18+'[2]Я-1 '!$Z$18</f>
        <v>5607.8499999999967</v>
      </c>
    </row>
    <row r="18" spans="1:5" x14ac:dyDescent="0.25">
      <c r="A18" s="27"/>
      <c r="B18" s="15" t="s">
        <v>19</v>
      </c>
      <c r="C18" s="8">
        <f>'[1]Нояб-1'!$Y$19+'[1]Нояб-1'!$Z$19</f>
        <v>2245.3500000000008</v>
      </c>
      <c r="D18" s="8">
        <f>'[1]Дек-1'!$Y$19+'[1]Дек-1'!$Z$19</f>
        <v>2411.6600000000012</v>
      </c>
      <c r="E18" s="8">
        <f>'[2]Я-1 '!$Y$19+'[2]Я-1 '!$Z$19</f>
        <v>2894.54</v>
      </c>
    </row>
    <row r="19" spans="1:5" x14ac:dyDescent="0.25">
      <c r="A19" s="27"/>
      <c r="B19" s="15" t="s">
        <v>20</v>
      </c>
      <c r="C19" s="8">
        <f>'[1]Нояб-1'!$Y$20+'[1]Нояб-1'!$Z$20</f>
        <v>8540.4679999999935</v>
      </c>
      <c r="D19" s="8">
        <f>'[1]Дек-1'!$Y$20+'[1]Дек-1'!$Z$20</f>
        <v>7538.5779999999941</v>
      </c>
      <c r="E19" s="8">
        <f>'[2]Я-1 '!$Y$20+'[2]Я-1 '!$Z$20</f>
        <v>7677.7199999999993</v>
      </c>
    </row>
    <row r="20" spans="1:5" x14ac:dyDescent="0.25">
      <c r="A20" s="27"/>
      <c r="B20" s="15" t="s">
        <v>39</v>
      </c>
      <c r="C20" s="8"/>
      <c r="D20" s="8">
        <f>'[1]Дек-1'!$Y$21+'[1]Дек-1'!$Z$21</f>
        <v>1838.2</v>
      </c>
      <c r="E20" s="8">
        <f>'[2]Я-1 '!$Y$21+'[2]Я-1 '!$Z$21</f>
        <v>2659.7000000000003</v>
      </c>
    </row>
    <row r="21" spans="1:5" x14ac:dyDescent="0.25">
      <c r="A21" s="27"/>
      <c r="B21" s="5" t="s">
        <v>21</v>
      </c>
      <c r="C21" s="8">
        <v>38062.04</v>
      </c>
      <c r="D21" s="8">
        <f t="shared" ref="D21:E21" si="1">C21</f>
        <v>38062.04</v>
      </c>
      <c r="E21" s="8">
        <f>D21</f>
        <v>38062.04</v>
      </c>
    </row>
    <row r="22" spans="1:5" x14ac:dyDescent="0.25">
      <c r="A22" s="27"/>
      <c r="B22" s="5" t="s">
        <v>23</v>
      </c>
      <c r="C22" s="8">
        <v>0</v>
      </c>
      <c r="D22" s="8">
        <f t="shared" ref="D22:E24" si="2">C22</f>
        <v>0</v>
      </c>
      <c r="E22" s="8">
        <f>D22</f>
        <v>0</v>
      </c>
    </row>
    <row r="23" spans="1:5" x14ac:dyDescent="0.25">
      <c r="A23" s="27"/>
      <c r="B23" s="5" t="s">
        <v>25</v>
      </c>
      <c r="C23" s="8">
        <v>4156.6099999999997</v>
      </c>
      <c r="D23" s="8">
        <f t="shared" si="2"/>
        <v>4156.6099999999997</v>
      </c>
      <c r="E23" s="8">
        <f>D23</f>
        <v>4156.6099999999997</v>
      </c>
    </row>
    <row r="24" spans="1:5" x14ac:dyDescent="0.25">
      <c r="A24" s="28"/>
      <c r="B24" s="9" t="s">
        <v>27</v>
      </c>
      <c r="C24" s="8">
        <v>20182.28</v>
      </c>
      <c r="D24" s="8">
        <f t="shared" si="2"/>
        <v>20182.28</v>
      </c>
      <c r="E24" s="8">
        <f>D24</f>
        <v>20182.28</v>
      </c>
    </row>
    <row r="25" spans="1:5" ht="28.5" x14ac:dyDescent="0.2">
      <c r="A25" s="29" t="s">
        <v>8</v>
      </c>
      <c r="B25" s="6" t="s">
        <v>15</v>
      </c>
      <c r="C25" s="7">
        <f t="shared" ref="C25:E25" si="3">SUM(C26:C43)</f>
        <v>215298.67800000001</v>
      </c>
      <c r="D25" s="7">
        <f t="shared" si="3"/>
        <v>211443.08799999999</v>
      </c>
      <c r="E25" s="7">
        <f t="shared" si="3"/>
        <v>215115.28899999996</v>
      </c>
    </row>
    <row r="26" spans="1:5" x14ac:dyDescent="0.25">
      <c r="A26" s="29"/>
      <c r="B26" s="5" t="s">
        <v>35</v>
      </c>
      <c r="C26" s="8">
        <f>C7-'[1]Нояб-1'!$M$8-'[1]Нояб-1'!$O$8</f>
        <v>5464.92</v>
      </c>
      <c r="D26" s="8">
        <f>D7-'[1]Дек-1'!$M$8-'[1]Дек-1'!$O$8</f>
        <v>5464.92</v>
      </c>
      <c r="E26" s="8">
        <f>E7-'[2]Я-1 '!$M$8-'[2]Я-1 '!$O$8</f>
        <v>5464.92</v>
      </c>
    </row>
    <row r="27" spans="1:5" x14ac:dyDescent="0.25">
      <c r="A27" s="29"/>
      <c r="B27" s="5" t="s">
        <v>10</v>
      </c>
      <c r="C27" s="8">
        <f>C8-'[1]Нояб-1'!$M$9-'[1]Нояб-1'!$O$9</f>
        <v>7.5000000000000568</v>
      </c>
      <c r="D27" s="8">
        <f>D8-'[1]Дек-1'!$M$9-'[1]Дек-1'!$O$9</f>
        <v>26.599999999999909</v>
      </c>
      <c r="E27" s="8">
        <f>E8-'[2]Я-1 '!$M$9-'[2]Я-1 '!$O$9</f>
        <v>60.300000000000011</v>
      </c>
    </row>
    <row r="28" spans="1:5" x14ac:dyDescent="0.25">
      <c r="A28" s="29"/>
      <c r="B28" s="9" t="s">
        <v>11</v>
      </c>
      <c r="C28" s="8">
        <f>C9-'[1]Нояб-1'!$M$10-'[1]Нояб-1'!$O$10</f>
        <v>13519.899999999994</v>
      </c>
      <c r="D28" s="8">
        <f>D9-'[1]Дек-1'!$M$10-'[1]Дек-1'!$O$10</f>
        <v>11971.099999999995</v>
      </c>
      <c r="E28" s="8">
        <f>E9-'[2]Я-1 '!$M$10-'[2]Я-1 '!$O$10</f>
        <v>12299.2</v>
      </c>
    </row>
    <row r="29" spans="1:5" x14ac:dyDescent="0.25">
      <c r="A29" s="29"/>
      <c r="B29" s="9" t="s">
        <v>12</v>
      </c>
      <c r="C29" s="8">
        <f>C10-'[1]Нояб-1'!$M$11-'[1]Нояб-1'!$O$11</f>
        <v>9002.7000000000044</v>
      </c>
      <c r="D29" s="8">
        <f>D10-'[1]Дек-1'!$M$11-'[1]Дек-1'!$O$11</f>
        <v>8886.7999999999938</v>
      </c>
      <c r="E29" s="8">
        <f>E10-'[2]Я-1 '!$M$11-'[2]Я-1 '!$O$11</f>
        <v>9131.2999999999993</v>
      </c>
    </row>
    <row r="30" spans="1:5" x14ac:dyDescent="0.25">
      <c r="A30" s="29"/>
      <c r="B30" s="5" t="s">
        <v>30</v>
      </c>
      <c r="C30" s="8">
        <f>C11-'[1]Нояб-1'!$M$12-'[1]Нояб-1'!$O$12</f>
        <v>30846.329999999998</v>
      </c>
      <c r="D30" s="8">
        <f>D11-'[1]Дек-1'!$M$12-'[1]Дек-1'!$O$12</f>
        <v>30846.329999999998</v>
      </c>
      <c r="E30" s="8">
        <f>E11-'[2]Я-1 '!$M$12-'[2]Я-1 '!$O$12</f>
        <v>30846.329999999998</v>
      </c>
    </row>
    <row r="31" spans="1:5" x14ac:dyDescent="0.25">
      <c r="A31" s="29"/>
      <c r="B31" s="5" t="s">
        <v>17</v>
      </c>
      <c r="C31" s="8">
        <f>C12-'[1]Нояб-1'!$M$13-'[1]Нояб-1'!$O$13</f>
        <v>3684.4200000000055</v>
      </c>
      <c r="D31" s="8">
        <f>D12-'[1]Дек-1'!$M$13-'[1]Дек-1'!$O$13</f>
        <v>3146.720000000003</v>
      </c>
      <c r="E31" s="8">
        <f>E12-'[2]Я-1 '!$M$13-'[2]Я-1 '!$O$13</f>
        <v>3448.82</v>
      </c>
    </row>
    <row r="32" spans="1:5" x14ac:dyDescent="0.25">
      <c r="A32" s="29"/>
      <c r="B32" s="9" t="s">
        <v>13</v>
      </c>
      <c r="C32" s="8">
        <f>C13-'[1]Нояб-1'!$M$14-'[1]Нояб-1'!$O$14</f>
        <v>1989</v>
      </c>
      <c r="D32" s="8">
        <f>D13-'[1]Дек-1'!$M$14-'[1]Дек-1'!$O$14</f>
        <v>1989</v>
      </c>
      <c r="E32" s="8">
        <f>E13-'[2]Я-1 '!$M$14-'[2]Я-1 '!$O$14</f>
        <v>1989.079</v>
      </c>
    </row>
    <row r="33" spans="1:5" x14ac:dyDescent="0.25">
      <c r="A33" s="29"/>
      <c r="B33" s="9" t="str">
        <f>B14</f>
        <v>ООО УК "ПОК и ТС"</v>
      </c>
      <c r="C33" s="8">
        <f>C14-'[1]Нояб-1'!$M$15-'[1]Нояб-1'!$O$15</f>
        <v>52814.000000000015</v>
      </c>
      <c r="D33" s="8">
        <f>D14-'[1]Дек-1'!$M$15-'[1]Дек-1'!$O$15</f>
        <v>51431.340000000011</v>
      </c>
      <c r="E33" s="8">
        <f>E14-'[2]Я-1 '!$M$15-'[2]Я-1 '!$O$15</f>
        <v>53148.579999999994</v>
      </c>
    </row>
    <row r="34" spans="1:5" x14ac:dyDescent="0.25">
      <c r="A34" s="29"/>
      <c r="B34" s="9" t="s">
        <v>36</v>
      </c>
      <c r="C34" s="8">
        <f>C15-'[1]Нояб-1'!$M$16-'[1]Нояб-1'!$O$16</f>
        <v>17029.099999999999</v>
      </c>
      <c r="D34" s="8">
        <f>D15-'[1]Дек-1'!$M$16-'[1]Дек-1'!$O$16</f>
        <v>17029.099999999999</v>
      </c>
      <c r="E34" s="8">
        <f>E15-'[2]Я-1 '!$M$16-'[2]Я-1 '!$O$16</f>
        <v>17029.099999999999</v>
      </c>
    </row>
    <row r="35" spans="1:5" x14ac:dyDescent="0.25">
      <c r="A35" s="29"/>
      <c r="B35" s="19" t="s">
        <v>16</v>
      </c>
      <c r="C35" s="8">
        <f>C16-'[1]Нояб-1'!$M$17-'[1]Нояб-1'!$O$17</f>
        <v>7955.8000000000029</v>
      </c>
      <c r="D35" s="8">
        <f>D16-'[1]Дек-1'!$M$17-'[1]Дек-1'!$O$17</f>
        <v>7684.6</v>
      </c>
      <c r="E35" s="8">
        <f>E16-'[2]Я-1 '!$M$17-'[2]Я-1 '!$O$17</f>
        <v>7719.7000000000007</v>
      </c>
    </row>
    <row r="36" spans="1:5" x14ac:dyDescent="0.25">
      <c r="A36" s="29"/>
      <c r="B36" s="17" t="s">
        <v>41</v>
      </c>
      <c r="C36" s="8">
        <f>C17-'[1]Нояб-1'!$M$18-'[1]Нояб-1'!$O$18</f>
        <v>3979.0099999999943</v>
      </c>
      <c r="D36" s="8">
        <f>D17-'[1]Дек-1'!$M$18-'[1]Дек-1'!$O$18</f>
        <v>3455.0799999999967</v>
      </c>
      <c r="E36" s="8">
        <f>E17-'[2]Я-1 '!$M$18-'[2]Я-1 '!$O$18</f>
        <v>3455.0799999999967</v>
      </c>
    </row>
    <row r="37" spans="1:5" x14ac:dyDescent="0.25">
      <c r="A37" s="29"/>
      <c r="B37" s="19" t="str">
        <f>B18</f>
        <v>ООО УК "МКД-Сервис"</v>
      </c>
      <c r="C37" s="8">
        <f>C18-'[1]Нояб-1'!$M$19-'[1]Нояб-1'!$O$19</f>
        <v>1573.2400000000007</v>
      </c>
      <c r="D37" s="8">
        <f>D18-'[1]Дек-1'!$M$19-'[1]Дек-1'!$O$19</f>
        <v>1734.2200000000012</v>
      </c>
      <c r="E37" s="8">
        <f>E18-'[2]Я-1 '!$M$19-'[2]Я-1 '!$O$19</f>
        <v>1986.28</v>
      </c>
    </row>
    <row r="38" spans="1:5" x14ac:dyDescent="0.25">
      <c r="A38" s="29"/>
      <c r="B38" s="19" t="s">
        <v>32</v>
      </c>
      <c r="C38" s="8">
        <f>C19-'[1]Нояб-1'!$M$20-'[1]Нояб-1'!$O$20</f>
        <v>5031.8279999999941</v>
      </c>
      <c r="D38" s="8">
        <f>D19-'[1]Дек-1'!$M$20-'[1]Дек-1'!$O$20</f>
        <v>5029.8479999999945</v>
      </c>
      <c r="E38" s="8">
        <f>E19-'[2]Я-1 '!$M$20-'[2]Я-1 '!$O$20</f>
        <v>5144.369999999999</v>
      </c>
    </row>
    <row r="39" spans="1:5" x14ac:dyDescent="0.25">
      <c r="A39" s="29"/>
      <c r="B39" s="19" t="s">
        <v>39</v>
      </c>
      <c r="C39" s="8"/>
      <c r="D39" s="8">
        <f>D20-'[1]Дек-1'!$M$21-'[1]Дек-1'!$O$21</f>
        <v>346.5</v>
      </c>
      <c r="E39" s="8">
        <f>E20-'[2]Я-1 '!$M$21-'[2]Я-1 '!$O$21</f>
        <v>991.30000000000018</v>
      </c>
    </row>
    <row r="40" spans="1:5" x14ac:dyDescent="0.25">
      <c r="A40" s="29"/>
      <c r="B40" s="5" t="s">
        <v>21</v>
      </c>
      <c r="C40" s="8">
        <v>38062.04</v>
      </c>
      <c r="D40" s="8">
        <f t="shared" ref="D40:E40" si="4">C40</f>
        <v>38062.04</v>
      </c>
      <c r="E40" s="8">
        <f>D40</f>
        <v>38062.04</v>
      </c>
    </row>
    <row r="41" spans="1:5" x14ac:dyDescent="0.25">
      <c r="A41" s="29"/>
      <c r="B41" s="5" t="s">
        <v>23</v>
      </c>
      <c r="C41" s="8">
        <v>0</v>
      </c>
      <c r="D41" s="8">
        <f t="shared" ref="D41:E43" si="5">C41</f>
        <v>0</v>
      </c>
      <c r="E41" s="8">
        <f t="shared" ref="E41:E43" si="6">D41</f>
        <v>0</v>
      </c>
    </row>
    <row r="42" spans="1:5" x14ac:dyDescent="0.25">
      <c r="A42" s="29"/>
      <c r="B42" s="5" t="s">
        <v>25</v>
      </c>
      <c r="C42" s="8">
        <v>4156.6099999999997</v>
      </c>
      <c r="D42" s="8">
        <f t="shared" si="5"/>
        <v>4156.6099999999997</v>
      </c>
      <c r="E42" s="8">
        <f t="shared" si="6"/>
        <v>4156.6099999999997</v>
      </c>
    </row>
    <row r="43" spans="1:5" x14ac:dyDescent="0.25">
      <c r="A43" s="29"/>
      <c r="B43" s="9" t="s">
        <v>28</v>
      </c>
      <c r="C43" s="8">
        <v>20182.28</v>
      </c>
      <c r="D43" s="8">
        <f t="shared" si="5"/>
        <v>20182.28</v>
      </c>
      <c r="E43" s="8">
        <f t="shared" si="6"/>
        <v>20182.28</v>
      </c>
    </row>
    <row r="44" spans="1:5" x14ac:dyDescent="0.2">
      <c r="A44" s="10"/>
      <c r="B44" s="11"/>
    </row>
    <row r="45" spans="1:5" ht="22.5" customHeight="1" x14ac:dyDescent="0.2">
      <c r="A45" s="10"/>
      <c r="B45" s="24" t="s">
        <v>18</v>
      </c>
    </row>
    <row r="46" spans="1:5" ht="24" customHeight="1" x14ac:dyDescent="0.2">
      <c r="B46" s="23" t="s">
        <v>22</v>
      </c>
    </row>
    <row r="47" spans="1:5" ht="12" customHeight="1" x14ac:dyDescent="0.2">
      <c r="A47" s="14"/>
      <c r="B47" s="23" t="s">
        <v>24</v>
      </c>
    </row>
    <row r="48" spans="1:5" ht="22.5" customHeight="1" x14ac:dyDescent="0.2">
      <c r="A48" s="14"/>
      <c r="B48" s="23" t="s">
        <v>26</v>
      </c>
    </row>
    <row r="49" spans="1:2" ht="21.75" customHeight="1" x14ac:dyDescent="0.2">
      <c r="A49" s="14"/>
      <c r="B49" s="23" t="s">
        <v>29</v>
      </c>
    </row>
    <row r="50" spans="1:2" ht="21.75" customHeight="1" x14ac:dyDescent="0.2">
      <c r="A50" s="14"/>
      <c r="B50" s="23" t="s">
        <v>31</v>
      </c>
    </row>
    <row r="51" spans="1:2" ht="36" customHeight="1" x14ac:dyDescent="0.2">
      <c r="A51"/>
      <c r="B51" s="23" t="s">
        <v>43</v>
      </c>
    </row>
    <row r="52" spans="1:2" ht="18" customHeight="1" x14ac:dyDescent="0.2">
      <c r="A52"/>
      <c r="B52" s="23" t="s">
        <v>42</v>
      </c>
    </row>
    <row r="53" spans="1:2" ht="18" customHeight="1" x14ac:dyDescent="0.2">
      <c r="B53" s="22"/>
    </row>
    <row r="54" spans="1:2" ht="18" customHeight="1" x14ac:dyDescent="0.2">
      <c r="B54" s="22"/>
    </row>
  </sheetData>
  <mergeCells count="3">
    <mergeCell ref="A1:B1"/>
    <mergeCell ref="A6:A24"/>
    <mergeCell ref="A25:A43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2021-02-03T06:26:20Z</cp:lastPrinted>
  <dcterms:created xsi:type="dcterms:W3CDTF">2016-01-21T13:48:40Z</dcterms:created>
  <dcterms:modified xsi:type="dcterms:W3CDTF">2021-03-10T11:57:00Z</dcterms:modified>
</cp:coreProperties>
</file>