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80" windowHeight="11385"/>
  </bookViews>
  <sheets>
    <sheet name="Свод" sheetId="1" r:id="rId1"/>
  </sheets>
  <externalReferences>
    <externalReference r:id="rId2"/>
    <externalReference r:id="rId3"/>
    <externalReference r:id="rId4"/>
  </externalReferences>
  <definedNames>
    <definedName name="_xlnm.Print_Area" localSheetId="0">Свод!$A$1:$H$53</definedName>
  </definedNames>
  <calcPr calcId="125725"/>
</workbook>
</file>

<file path=xl/calcChain.xml><?xml version="1.0" encoding="utf-8"?>
<calcChain xmlns="http://schemas.openxmlformats.org/spreadsheetml/2006/main">
  <c r="H25" i="1"/>
  <c r="H24"/>
  <c r="H23"/>
  <c r="H22"/>
  <c r="H18"/>
  <c r="H38" s="1"/>
  <c r="H12"/>
  <c r="H32" s="1"/>
  <c r="H13" l="1"/>
  <c r="C6"/>
  <c r="H33" l="1"/>
  <c r="G18"/>
  <c r="G38" s="1"/>
  <c r="G15"/>
  <c r="G12"/>
  <c r="G7"/>
  <c r="G35" l="1"/>
  <c r="G32"/>
  <c r="G27"/>
  <c r="B38"/>
  <c r="F18"/>
  <c r="F15"/>
  <c r="F12"/>
  <c r="F7"/>
  <c r="F35" l="1"/>
  <c r="F32"/>
  <c r="F38"/>
  <c r="F27"/>
  <c r="D15"/>
  <c r="D35" s="1"/>
  <c r="E7" l="1"/>
  <c r="D7"/>
  <c r="D27" l="1"/>
  <c r="E27"/>
  <c r="B34" l="1"/>
  <c r="D12" l="1"/>
  <c r="D32" l="1"/>
  <c r="E12"/>
  <c r="E32" l="1"/>
  <c r="E15" l="1"/>
  <c r="E35" l="1"/>
  <c r="G9" l="1"/>
  <c r="G17" l="1"/>
  <c r="G16"/>
  <c r="G10"/>
  <c r="G29"/>
  <c r="F9"/>
  <c r="F10"/>
  <c r="F16"/>
  <c r="G14" l="1"/>
  <c r="G30"/>
  <c r="G37"/>
  <c r="F29"/>
  <c r="F14"/>
  <c r="F36"/>
  <c r="F30"/>
  <c r="G36"/>
  <c r="F17"/>
  <c r="F8"/>
  <c r="G8" l="1"/>
  <c r="F28"/>
  <c r="G11"/>
  <c r="G34"/>
  <c r="F13"/>
  <c r="F37"/>
  <c r="F34"/>
  <c r="F11" l="1"/>
  <c r="G28"/>
  <c r="G13"/>
  <c r="F33"/>
  <c r="G31"/>
  <c r="F31" l="1"/>
  <c r="F26" s="1"/>
  <c r="F6"/>
  <c r="G33"/>
  <c r="G6"/>
  <c r="D16"/>
  <c r="G26"/>
  <c r="D36" l="1"/>
  <c r="D25"/>
  <c r="D14"/>
  <c r="D8"/>
  <c r="D34" l="1"/>
  <c r="D28"/>
  <c r="D10"/>
  <c r="D17"/>
  <c r="D13"/>
  <c r="E14"/>
  <c r="E10"/>
  <c r="E13"/>
  <c r="E8"/>
  <c r="E34" l="1"/>
  <c r="D30"/>
  <c r="E28"/>
  <c r="E30"/>
  <c r="D37"/>
  <c r="E33"/>
  <c r="E17"/>
  <c r="E16"/>
  <c r="D33"/>
  <c r="D11"/>
  <c r="D9"/>
  <c r="D31" l="1"/>
  <c r="E37"/>
  <c r="D29"/>
  <c r="D6"/>
  <c r="E36"/>
  <c r="E9"/>
  <c r="E11"/>
  <c r="D26" l="1"/>
  <c r="E29"/>
  <c r="E6"/>
  <c r="E31"/>
  <c r="E26" l="1"/>
  <c r="H15"/>
  <c r="H7"/>
  <c r="H35" l="1"/>
  <c r="H27"/>
  <c r="H16" l="1"/>
  <c r="H11"/>
  <c r="H14"/>
  <c r="H17"/>
  <c r="H34" l="1"/>
  <c r="H31"/>
  <c r="H36"/>
  <c r="H10"/>
  <c r="H30" s="1"/>
  <c r="H37"/>
  <c r="H8"/>
  <c r="H9"/>
  <c r="H6" l="1"/>
  <c r="H28"/>
  <c r="H29"/>
  <c r="H26" l="1"/>
</calcChain>
</file>

<file path=xl/sharedStrings.xml><?xml version="1.0" encoding="utf-8"?>
<sst xmlns="http://schemas.openxmlformats.org/spreadsheetml/2006/main" count="68" uniqueCount="45">
  <si>
    <t>Информация о задолженности населения за жилищно-коммунальные услуги перед УО и ТСЖ</t>
  </si>
  <si>
    <t>№ п/п</t>
  </si>
  <si>
    <t xml:space="preserve">Показатель </t>
  </si>
  <si>
    <t>1.</t>
  </si>
  <si>
    <r>
      <t xml:space="preserve">Количество жителей в МО, тыс.чел. </t>
    </r>
    <r>
      <rPr>
        <b/>
        <sz val="11"/>
        <rFont val="Times New Roman"/>
        <family val="1"/>
        <charset val="204"/>
      </rPr>
      <t>1)</t>
    </r>
  </si>
  <si>
    <t>2.</t>
  </si>
  <si>
    <t>Количество семей, получающих субсидии на оплату ЖКУ</t>
  </si>
  <si>
    <t>3.</t>
  </si>
  <si>
    <t>-</t>
  </si>
  <si>
    <t>4.</t>
  </si>
  <si>
    <t>Сумма задолженности населения за ЖКУ, тыс.руб., в т.ч.:</t>
  </si>
  <si>
    <t>ООО "Коми-Сервис"</t>
  </si>
  <si>
    <t xml:space="preserve">ТСЖ "Дворянское гнездо" </t>
  </si>
  <si>
    <t>ООО "Базис"</t>
  </si>
  <si>
    <t>ООО "Ненецкая УК"</t>
  </si>
  <si>
    <t>ООО "УК "Нарьян-Марстрой"</t>
  </si>
  <si>
    <t>ТСЖ "Комфорт"</t>
  </si>
  <si>
    <t>Нарьян-Марское МУ ПОК и ТС</t>
  </si>
  <si>
    <t>ООО УК "ПОК и ТС"</t>
  </si>
  <si>
    <t>Сумма просроченной задолженности населения за ЖКУ, тыс.руб., в т.ч.:</t>
  </si>
  <si>
    <t>ООО "Наш дом"</t>
  </si>
  <si>
    <r>
      <t xml:space="preserve">ООО "Управляющая компания "Чистое подворье" </t>
    </r>
    <r>
      <rPr>
        <b/>
        <sz val="11"/>
        <rFont val="Times New Roman"/>
        <family val="1"/>
        <charset val="204"/>
      </rPr>
      <t>2)</t>
    </r>
  </si>
  <si>
    <r>
      <t>ООО "Служба заказчика"</t>
    </r>
    <r>
      <rPr>
        <b/>
        <sz val="11"/>
        <rFont val="Times New Roman"/>
        <family val="1"/>
        <charset val="204"/>
      </rPr>
      <t xml:space="preserve"> 4)</t>
    </r>
  </si>
  <si>
    <r>
      <t>ООО "Базис-Сервис"</t>
    </r>
    <r>
      <rPr>
        <b/>
        <sz val="11"/>
        <rFont val="Times New Roman"/>
        <family val="1"/>
        <charset val="204"/>
      </rPr>
      <t xml:space="preserve"> 5)</t>
    </r>
  </si>
  <si>
    <r>
      <t xml:space="preserve">ОАО "Нарьян-Марстрой" </t>
    </r>
    <r>
      <rPr>
        <b/>
        <sz val="11"/>
        <rFont val="Times New Roman"/>
        <family val="1"/>
        <charset val="204"/>
      </rPr>
      <t>6)</t>
    </r>
  </si>
  <si>
    <t>2) - организация признана банкротом и ликвидирована (21.03.2016)</t>
  </si>
  <si>
    <t>5) - Данные  взяты по состоянию на 01.01.2015 в связи с отсутствием иформации от организации</t>
  </si>
  <si>
    <t>4)- Данные взяты по состоянию на 01.09.2014 в связи с отсутствием информации от организации</t>
  </si>
  <si>
    <t>6) - Данные взяты по состоянию на 01.03.2015 в связи с отсутствием информации от организации</t>
  </si>
  <si>
    <t xml:space="preserve">ООО "Аврора" </t>
  </si>
  <si>
    <t>По состоянию на 01.01.2018</t>
  </si>
  <si>
    <t xml:space="preserve">ООО УК "Уютный дом" </t>
  </si>
  <si>
    <t>3) -организация признана банкротом и ликвидирована (25.08.2017)</t>
  </si>
  <si>
    <r>
      <t xml:space="preserve">ТСЖ "Служба заказчика"  </t>
    </r>
    <r>
      <rPr>
        <b/>
        <sz val="11"/>
        <rFont val="Times New Roman"/>
        <family val="1"/>
      </rPr>
      <t>3)</t>
    </r>
  </si>
  <si>
    <r>
      <t xml:space="preserve">ООО "УК Служба заказчика" 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7)</t>
    </r>
  </si>
  <si>
    <r>
      <t xml:space="preserve">ООО "УК Служба заказчика"  </t>
    </r>
    <r>
      <rPr>
        <b/>
        <sz val="11"/>
        <rFont val="Times New Roman"/>
        <family val="1"/>
        <charset val="204"/>
      </rPr>
      <t>7)</t>
    </r>
  </si>
  <si>
    <t>7) - Данные взяты по состоянию на 01.04.2018 в связи с отсутствием информации от организации</t>
  </si>
  <si>
    <t>По состоянию на 01.01.2019</t>
  </si>
  <si>
    <r>
      <t xml:space="preserve">ООО "Содружество" </t>
    </r>
    <r>
      <rPr>
        <b/>
        <sz val="11"/>
        <rFont val="Times New Roman"/>
        <family val="1"/>
        <charset val="204"/>
      </rPr>
      <t xml:space="preserve"> </t>
    </r>
  </si>
  <si>
    <t>По состоянию на 01.02.2019</t>
  </si>
  <si>
    <t>По состоянию на 01.03.2019</t>
  </si>
  <si>
    <t>1) - по  данным  Управления Федеральной службы государственной статистики по Архангельской области и Ненецкому автономному округу</t>
  </si>
  <si>
    <t>ООО УК "МКД-Сервис"</t>
  </si>
  <si>
    <t>По состоянию на 01.04.2019</t>
  </si>
  <si>
    <t>По состоянию на 01.05.2019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</si>
</sst>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1" applyAlignment="1" applyProtection="1">
      <alignment horizontal="justify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" fontId="0" fillId="0" borderId="0" xfId="0" applyNumberFormat="1"/>
    <xf numFmtId="4" fontId="3" fillId="0" borderId="1" xfId="0" quotePrefix="1" applyNumberFormat="1" applyFont="1" applyFill="1" applyBorder="1" applyAlignment="1" applyProtection="1">
      <alignment horizontal="center" vertical="center"/>
      <protection hidden="1"/>
    </xf>
    <xf numFmtId="4" fontId="3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" fontId="3" fillId="0" borderId="1" xfId="0" quotePrefix="1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9\%23&#1086;&#1090;&#1095;&#1077;&#1090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9\%23&#1086;&#1090;&#1095;&#1077;&#1090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 "/>
      <sheetName val="А-4"/>
    </sheetNames>
    <sheetDataSet>
      <sheetData sheetId="0">
        <row r="8">
          <cell r="D8">
            <v>4411</v>
          </cell>
          <cell r="E8">
            <v>3491</v>
          </cell>
          <cell r="M8">
            <v>1394.34</v>
          </cell>
          <cell r="O8">
            <v>0</v>
          </cell>
          <cell r="Y8">
            <v>4545.7300000000005</v>
          </cell>
          <cell r="Z8">
            <v>3403.98</v>
          </cell>
        </row>
        <row r="9">
          <cell r="D9">
            <v>402.19999999999891</v>
          </cell>
          <cell r="E9">
            <v>403.09999999999945</v>
          </cell>
          <cell r="M9">
            <v>268.60000000000002</v>
          </cell>
          <cell r="O9">
            <v>383.4</v>
          </cell>
          <cell r="Y9">
            <v>418.39999999999895</v>
          </cell>
          <cell r="Z9">
            <v>481.99999999999943</v>
          </cell>
        </row>
        <row r="10">
          <cell r="D10">
            <v>10314.449999999997</v>
          </cell>
          <cell r="E10">
            <v>15589.94999999999</v>
          </cell>
          <cell r="M10">
            <v>3613.9</v>
          </cell>
          <cell r="O10">
            <v>5496.7</v>
          </cell>
          <cell r="Y10">
            <v>11032.549999999996</v>
          </cell>
          <cell r="Z10">
            <v>17721.549999999992</v>
          </cell>
        </row>
        <row r="11">
          <cell r="D11">
            <v>6329.7999999999993</v>
          </cell>
          <cell r="E11">
            <v>6451.1999999999989</v>
          </cell>
          <cell r="M11">
            <v>1451.6</v>
          </cell>
          <cell r="O11">
            <v>391.5</v>
          </cell>
          <cell r="Y11">
            <v>6372.7</v>
          </cell>
          <cell r="Z11">
            <v>5538.5999999999985</v>
          </cell>
        </row>
        <row r="12">
          <cell r="D12">
            <v>10263.86</v>
          </cell>
          <cell r="E12">
            <v>20588.409999999982</v>
          </cell>
          <cell r="M12">
            <v>4284.9399999999996</v>
          </cell>
          <cell r="O12">
            <v>6297.8</v>
          </cell>
          <cell r="Y12">
            <v>11090.449999999999</v>
          </cell>
          <cell r="Z12">
            <v>21925.999999999982</v>
          </cell>
        </row>
        <row r="13">
          <cell r="D13">
            <v>1708.04</v>
          </cell>
          <cell r="E13">
            <v>2269.62</v>
          </cell>
          <cell r="M13">
            <v>1291.5999999999999</v>
          </cell>
          <cell r="O13">
            <v>690.3</v>
          </cell>
          <cell r="Y13">
            <v>2045.54</v>
          </cell>
          <cell r="Z13">
            <v>1997.02</v>
          </cell>
        </row>
        <row r="14">
          <cell r="D14">
            <v>986</v>
          </cell>
          <cell r="E14">
            <v>1266</v>
          </cell>
          <cell r="M14">
            <v>0</v>
          </cell>
          <cell r="O14">
            <v>0</v>
          </cell>
          <cell r="Y14">
            <v>986</v>
          </cell>
          <cell r="Z14">
            <v>1266</v>
          </cell>
        </row>
        <row r="15">
          <cell r="D15">
            <v>25791.509999999987</v>
          </cell>
          <cell r="E15">
            <v>35022.53</v>
          </cell>
          <cell r="M15">
            <v>5365.97</v>
          </cell>
          <cell r="O15">
            <v>7878.48</v>
          </cell>
          <cell r="Y15">
            <v>26798.53999999999</v>
          </cell>
          <cell r="Z15">
            <v>36600.31</v>
          </cell>
        </row>
        <row r="16">
          <cell r="D16">
            <v>10461.5</v>
          </cell>
          <cell r="E16">
            <v>8068.23</v>
          </cell>
          <cell r="M16">
            <v>1789.75</v>
          </cell>
          <cell r="O16">
            <v>0</v>
          </cell>
          <cell r="Y16">
            <v>11087.3</v>
          </cell>
          <cell r="Z16">
            <v>7912.73</v>
          </cell>
        </row>
        <row r="17">
          <cell r="D17">
            <v>3846.6000000000004</v>
          </cell>
          <cell r="E17">
            <v>4338.2000000000007</v>
          </cell>
          <cell r="M17">
            <v>1345.4</v>
          </cell>
          <cell r="O17">
            <v>621</v>
          </cell>
          <cell r="Y17">
            <v>4119.3999999999996</v>
          </cell>
          <cell r="Z17">
            <v>4316.3000000000011</v>
          </cell>
        </row>
        <row r="18">
          <cell r="D18">
            <v>5570.07</v>
          </cell>
          <cell r="E18">
            <v>2414.4100000000017</v>
          </cell>
          <cell r="M18">
            <v>1757.27</v>
          </cell>
          <cell r="O18">
            <v>1772.72</v>
          </cell>
          <cell r="Y18">
            <v>5364.9</v>
          </cell>
          <cell r="Z18">
            <v>2996.1600000000017</v>
          </cell>
        </row>
        <row r="23">
          <cell r="D23">
            <v>7158.9400000000005</v>
          </cell>
          <cell r="E23">
            <v>13023.340000000002</v>
          </cell>
        </row>
      </sheetData>
      <sheetData sheetId="1"/>
      <sheetData sheetId="2"/>
      <sheetData sheetId="3"/>
      <sheetData sheetId="4">
        <row r="8">
          <cell r="M8">
            <v>1368.97</v>
          </cell>
          <cell r="O8">
            <v>50.52</v>
          </cell>
          <cell r="Y8">
            <v>4353.5099999999993</v>
          </cell>
          <cell r="Z8">
            <v>3174.56</v>
          </cell>
        </row>
        <row r="9">
          <cell r="M9">
            <v>270.60000000000002</v>
          </cell>
          <cell r="O9">
            <v>544.20000000000005</v>
          </cell>
          <cell r="Y9">
            <v>457.09999999999894</v>
          </cell>
          <cell r="Z9">
            <v>696.39999999999941</v>
          </cell>
        </row>
        <row r="10">
          <cell r="M10">
            <v>3633.4</v>
          </cell>
          <cell r="O10">
            <v>5828.6</v>
          </cell>
          <cell r="Y10">
            <v>11384.949999999997</v>
          </cell>
          <cell r="Z10">
            <v>18497.349999999991</v>
          </cell>
        </row>
        <row r="11">
          <cell r="M11">
            <v>2355.8000000000002</v>
          </cell>
          <cell r="O11">
            <v>2296.1999999999998</v>
          </cell>
          <cell r="Y11">
            <v>6707.2999999999993</v>
          </cell>
          <cell r="Z11">
            <v>6468.4999999999982</v>
          </cell>
        </row>
        <row r="12">
          <cell r="M12">
            <v>4155.8500000000004</v>
          </cell>
          <cell r="O12">
            <v>5935.3</v>
          </cell>
          <cell r="Y12">
            <v>11199.86</v>
          </cell>
          <cell r="Z12">
            <v>21362.719999999979</v>
          </cell>
        </row>
        <row r="13">
          <cell r="M13">
            <v>1292.7</v>
          </cell>
          <cell r="O13">
            <v>769.5</v>
          </cell>
          <cell r="Y13">
            <v>1998.8400000000001</v>
          </cell>
          <cell r="Z13">
            <v>2000.92</v>
          </cell>
        </row>
        <row r="14">
          <cell r="M14">
            <v>0</v>
          </cell>
          <cell r="O14">
            <v>0</v>
          </cell>
          <cell r="Y14">
            <v>986</v>
          </cell>
          <cell r="Z14">
            <v>1266</v>
          </cell>
        </row>
        <row r="15">
          <cell r="M15">
            <v>5060.57</v>
          </cell>
          <cell r="O15">
            <v>7228.34</v>
          </cell>
          <cell r="Y15">
            <v>26454.089999999989</v>
          </cell>
          <cell r="Z15">
            <v>36872.67</v>
          </cell>
        </row>
        <row r="16">
          <cell r="M16">
            <v>1799.76</v>
          </cell>
          <cell r="O16">
            <v>0</v>
          </cell>
          <cell r="Y16">
            <v>11302.02</v>
          </cell>
          <cell r="Z16">
            <v>7773.04</v>
          </cell>
        </row>
        <row r="17">
          <cell r="M17">
            <v>1425.1</v>
          </cell>
          <cell r="O17">
            <v>430.3</v>
          </cell>
          <cell r="Y17">
            <v>4295.7000000000007</v>
          </cell>
          <cell r="Z17">
            <v>4133.5000000000009</v>
          </cell>
        </row>
        <row r="18">
          <cell r="M18">
            <v>2322.27</v>
          </cell>
          <cell r="O18">
            <v>1771.06</v>
          </cell>
          <cell r="Y18">
            <v>4912.1400000000003</v>
          </cell>
          <cell r="Z18">
            <v>3355.1500000000015</v>
          </cell>
        </row>
        <row r="19">
          <cell r="M19">
            <v>31.47</v>
          </cell>
          <cell r="O19">
            <v>0</v>
          </cell>
          <cell r="Y19">
            <v>31.47</v>
          </cell>
          <cell r="Z19">
            <v>0</v>
          </cell>
        </row>
      </sheetData>
      <sheetData sheetId="5"/>
      <sheetData sheetId="6"/>
      <sheetData sheetId="7"/>
      <sheetData sheetId="8">
        <row r="8">
          <cell r="M8">
            <v>1370.34</v>
          </cell>
          <cell r="O8">
            <v>0</v>
          </cell>
          <cell r="Y8">
            <v>4243.4799999999996</v>
          </cell>
          <cell r="Z8">
            <v>3058.44</v>
          </cell>
        </row>
        <row r="9">
          <cell r="M9">
            <v>270.5</v>
          </cell>
          <cell r="O9">
            <v>282.89999999999998</v>
          </cell>
          <cell r="Y9">
            <v>445.099999999999</v>
          </cell>
          <cell r="Z9">
            <v>549.2999999999995</v>
          </cell>
        </row>
        <row r="10">
          <cell r="M10">
            <v>3414.5</v>
          </cell>
          <cell r="O10">
            <v>3625.8</v>
          </cell>
          <cell r="Y10">
            <v>11662.349999999997</v>
          </cell>
          <cell r="Z10">
            <v>16863.44999999999</v>
          </cell>
        </row>
        <row r="11">
          <cell r="M11">
            <v>2195.9</v>
          </cell>
          <cell r="O11">
            <v>1094.0999999999999</v>
          </cell>
          <cell r="Y11">
            <v>6833.8999999999978</v>
          </cell>
          <cell r="Z11">
            <v>6131.0999999999985</v>
          </cell>
        </row>
        <row r="12">
          <cell r="M12">
            <v>4170.3100000000004</v>
          </cell>
          <cell r="O12">
            <v>5527.12</v>
          </cell>
          <cell r="Y12">
            <v>11144.170000000002</v>
          </cell>
          <cell r="Z12">
            <v>20434.179999999982</v>
          </cell>
        </row>
        <row r="13">
          <cell r="M13">
            <v>1293.8</v>
          </cell>
          <cell r="O13">
            <v>244.9</v>
          </cell>
          <cell r="Y13">
            <v>2061.1400000000003</v>
          </cell>
          <cell r="Z13">
            <v>1556.3199999999997</v>
          </cell>
        </row>
        <row r="14">
          <cell r="M14">
            <v>0</v>
          </cell>
          <cell r="O14">
            <v>0</v>
          </cell>
          <cell r="Y14">
            <v>986</v>
          </cell>
          <cell r="Z14">
            <v>1266</v>
          </cell>
        </row>
        <row r="15">
          <cell r="M15">
            <v>5188.07</v>
          </cell>
          <cell r="O15">
            <v>6339.62</v>
          </cell>
          <cell r="Y15">
            <v>26370.94999999999</v>
          </cell>
          <cell r="Z15">
            <v>36883.199999999997</v>
          </cell>
        </row>
        <row r="16">
          <cell r="M16">
            <v>1819.23</v>
          </cell>
          <cell r="O16">
            <v>0</v>
          </cell>
          <cell r="Y16">
            <v>11459</v>
          </cell>
          <cell r="Z16">
            <v>7431.1799999999994</v>
          </cell>
        </row>
        <row r="17">
          <cell r="M17">
            <v>1290.3</v>
          </cell>
          <cell r="O17">
            <v>337.9</v>
          </cell>
          <cell r="Y17">
            <v>4788.1000000000004</v>
          </cell>
          <cell r="Z17">
            <v>3600.0000000000005</v>
          </cell>
        </row>
        <row r="18">
          <cell r="M18">
            <v>2260.27</v>
          </cell>
          <cell r="O18">
            <v>1657</v>
          </cell>
          <cell r="Y18">
            <v>4830.5099999999984</v>
          </cell>
          <cell r="Z18">
            <v>3573.0300000000016</v>
          </cell>
        </row>
        <row r="19">
          <cell r="M19">
            <v>69.81</v>
          </cell>
          <cell r="O19">
            <v>0</v>
          </cell>
          <cell r="Y19">
            <v>90.08</v>
          </cell>
          <cell r="Z19">
            <v>0</v>
          </cell>
        </row>
      </sheetData>
      <sheetData sheetId="9"/>
      <sheetData sheetId="10"/>
      <sheetData sheetId="11"/>
      <sheetData sheetId="12">
        <row r="8">
          <cell r="M8">
            <v>1370.34</v>
          </cell>
        </row>
        <row r="14">
          <cell r="M14">
            <v>0</v>
          </cell>
          <cell r="O14">
            <v>0</v>
          </cell>
          <cell r="Y14">
            <v>986</v>
          </cell>
          <cell r="Z14">
            <v>1266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 "/>
      <sheetName val="А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Y8">
            <v>4394.8200000000006</v>
          </cell>
          <cell r="Z8">
            <v>2995.2469999999998</v>
          </cell>
        </row>
        <row r="9">
          <cell r="Y9">
            <v>422.89999999999895</v>
          </cell>
          <cell r="Z9">
            <v>489.39999999999964</v>
          </cell>
        </row>
        <row r="10">
          <cell r="Y10">
            <v>11874.449999999999</v>
          </cell>
          <cell r="Z10">
            <v>13617.849999999991</v>
          </cell>
        </row>
        <row r="11">
          <cell r="Y11">
            <v>6523.8999999999987</v>
          </cell>
          <cell r="Z11">
            <v>2349.6999999999989</v>
          </cell>
        </row>
        <row r="12">
          <cell r="Y12">
            <v>10261.32</v>
          </cell>
          <cell r="Z12">
            <v>20585.00999999998</v>
          </cell>
        </row>
        <row r="13">
          <cell r="Y13">
            <v>2566.34</v>
          </cell>
          <cell r="Z13">
            <v>1238.4199999999996</v>
          </cell>
        </row>
        <row r="15">
          <cell r="Y15">
            <v>26133.609999999993</v>
          </cell>
          <cell r="Z15">
            <v>36278.159999999996</v>
          </cell>
        </row>
        <row r="16">
          <cell r="Y16">
            <v>11562.560000000001</v>
          </cell>
          <cell r="Z16">
            <v>7219.3719999999994</v>
          </cell>
        </row>
        <row r="17">
          <cell r="Y17">
            <v>5024.2000000000007</v>
          </cell>
          <cell r="Z17">
            <v>3502.400000000001</v>
          </cell>
        </row>
        <row r="18">
          <cell r="Y18">
            <v>4926.6399999999994</v>
          </cell>
          <cell r="Z18">
            <v>3436.7100000000009</v>
          </cell>
        </row>
        <row r="19">
          <cell r="Y19">
            <v>101.62</v>
          </cell>
          <cell r="Z19">
            <v>0</v>
          </cell>
        </row>
        <row r="32">
          <cell r="M32">
            <v>1367.12</v>
          </cell>
        </row>
        <row r="33">
          <cell r="M33">
            <v>602.29999999999995</v>
          </cell>
        </row>
        <row r="34">
          <cell r="M34">
            <v>4394.1000000000004</v>
          </cell>
        </row>
        <row r="35">
          <cell r="M35">
            <v>-1567.1000000000001</v>
          </cell>
        </row>
        <row r="36">
          <cell r="M36">
            <v>8472.2799999999988</v>
          </cell>
        </row>
        <row r="37">
          <cell r="M37">
            <v>1728.7</v>
          </cell>
        </row>
        <row r="39">
          <cell r="M39">
            <v>11102.25</v>
          </cell>
        </row>
        <row r="40">
          <cell r="M40">
            <v>1755.89</v>
          </cell>
        </row>
        <row r="41">
          <cell r="M41">
            <v>1789.5</v>
          </cell>
        </row>
        <row r="42">
          <cell r="M42">
            <v>3539.44</v>
          </cell>
        </row>
        <row r="43">
          <cell r="M43">
            <v>69.81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-1"/>
      <sheetName val="ав-2"/>
      <sheetName val="ав-3"/>
      <sheetName val="ав-4"/>
      <sheetName val="С-1"/>
      <sheetName val="С-2"/>
      <sheetName val="С-3 "/>
      <sheetName val="С-4 "/>
      <sheetName val="О-1"/>
      <sheetName val="О-2 "/>
      <sheetName val="О-3"/>
      <sheetName val="О-4 "/>
      <sheetName val="Н-1 "/>
      <sheetName val="Н-2 "/>
      <sheetName val="Н-3"/>
      <sheetName val="Н-4 "/>
      <sheetName val="Д-1 "/>
      <sheetName val="Д-2"/>
      <sheetName val="Д-3"/>
      <sheetName val="Д-4"/>
      <sheetName val="УС за 1 кв 2018 года (население"/>
      <sheetName val="УС за 1 кв. 2018 г. (всего)"/>
      <sheetName val="УС за 2018 года (население)"/>
      <sheetName val="УС за 2018 г. (всего)"/>
      <sheetName val="Лист1"/>
    </sheetNames>
    <sheetDataSet>
      <sheetData sheetId="0">
        <row r="8">
          <cell r="D8">
            <v>4587.01</v>
          </cell>
        </row>
      </sheetData>
      <sheetData sheetId="1"/>
      <sheetData sheetId="2"/>
      <sheetData sheetId="3"/>
      <sheetData sheetId="4">
        <row r="8">
          <cell r="M8">
            <v>1328.09</v>
          </cell>
        </row>
      </sheetData>
      <sheetData sheetId="5">
        <row r="14">
          <cell r="D14">
            <v>36646.6</v>
          </cell>
        </row>
      </sheetData>
      <sheetData sheetId="6"/>
      <sheetData sheetId="7"/>
      <sheetData sheetId="8">
        <row r="8">
          <cell r="M8">
            <v>1334.47</v>
          </cell>
        </row>
      </sheetData>
      <sheetData sheetId="9"/>
      <sheetData sheetId="10"/>
      <sheetData sheetId="11"/>
      <sheetData sheetId="12">
        <row r="8">
          <cell r="M8">
            <v>1334.8</v>
          </cell>
        </row>
      </sheetData>
      <sheetData sheetId="13"/>
      <sheetData sheetId="14"/>
      <sheetData sheetId="15"/>
      <sheetData sheetId="16">
        <row r="8">
          <cell r="M8">
            <v>1336.9</v>
          </cell>
        </row>
      </sheetData>
      <sheetData sheetId="17"/>
      <sheetData sheetId="18"/>
      <sheetData sheetId="19"/>
      <sheetData sheetId="20">
        <row r="12">
          <cell r="M12">
            <v>3878.07</v>
          </cell>
        </row>
      </sheetData>
      <sheetData sheetId="21"/>
      <sheetData sheetId="22"/>
      <sheetData sheetId="23"/>
      <sheetData sheetId="24">
        <row r="8">
          <cell r="M8">
            <v>1341.93</v>
          </cell>
        </row>
      </sheetData>
      <sheetData sheetId="25"/>
      <sheetData sheetId="26"/>
      <sheetData sheetId="27"/>
      <sheetData sheetId="28">
        <row r="8">
          <cell r="M8">
            <v>1478.98</v>
          </cell>
        </row>
      </sheetData>
      <sheetData sheetId="29"/>
      <sheetData sheetId="30"/>
      <sheetData sheetId="31"/>
      <sheetData sheetId="32">
        <row r="8">
          <cell r="M8">
            <v>1411.86</v>
          </cell>
        </row>
      </sheetData>
      <sheetData sheetId="33"/>
      <sheetData sheetId="34"/>
      <sheetData sheetId="35"/>
      <sheetData sheetId="36">
        <row r="8">
          <cell r="M8">
            <v>1416.3</v>
          </cell>
        </row>
      </sheetData>
      <sheetData sheetId="37"/>
      <sheetData sheetId="38"/>
      <sheetData sheetId="39"/>
      <sheetData sheetId="40">
        <row r="8">
          <cell r="M8">
            <v>1419.79</v>
          </cell>
        </row>
      </sheetData>
      <sheetData sheetId="41"/>
      <sheetData sheetId="42"/>
      <sheetData sheetId="43"/>
      <sheetData sheetId="44">
        <row r="8">
          <cell r="M8">
            <v>1439.09</v>
          </cell>
          <cell r="O8">
            <v>0</v>
          </cell>
        </row>
        <row r="9">
          <cell r="M9">
            <v>268.60000000000002</v>
          </cell>
          <cell r="O9">
            <v>328.4</v>
          </cell>
        </row>
        <row r="10">
          <cell r="M10">
            <v>3586.6</v>
          </cell>
          <cell r="O10">
            <v>4741</v>
          </cell>
        </row>
        <row r="11">
          <cell r="M11">
            <v>2848</v>
          </cell>
          <cell r="O11">
            <v>2683.4</v>
          </cell>
        </row>
        <row r="12">
          <cell r="M12">
            <v>4318.45</v>
          </cell>
          <cell r="O12">
            <v>5421.81</v>
          </cell>
        </row>
        <row r="13">
          <cell r="M13">
            <v>1294.9000000000001</v>
          </cell>
          <cell r="O13">
            <v>1297.5</v>
          </cell>
        </row>
        <row r="14">
          <cell r="M14">
            <v>0</v>
          </cell>
          <cell r="O14">
            <v>0</v>
          </cell>
        </row>
        <row r="15">
          <cell r="M15">
            <v>5966.47</v>
          </cell>
          <cell r="O15">
            <v>6950.88</v>
          </cell>
        </row>
        <row r="17">
          <cell r="M17">
            <v>2004.17</v>
          </cell>
          <cell r="O17">
            <v>0</v>
          </cell>
        </row>
        <row r="18">
          <cell r="M18">
            <v>1165.7</v>
          </cell>
          <cell r="O18">
            <v>573.20000000000005</v>
          </cell>
        </row>
        <row r="19">
          <cell r="M19">
            <v>2436.06</v>
          </cell>
          <cell r="O19">
            <v>1413.86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Normal="75" zoomScaleSheetLayoutView="100" workbookViewId="0">
      <pane xSplit="2" ySplit="3" topLeftCell="C28" activePane="bottomRight" state="frozen"/>
      <selection pane="topRight" activeCell="C1" sqref="C1"/>
      <selection pane="bottomLeft" activeCell="A4" sqref="A4"/>
      <selection pane="bottomRight" activeCell="I1" sqref="I1:J1048576"/>
    </sheetView>
  </sheetViews>
  <sheetFormatPr defaultRowHeight="12.75"/>
  <cols>
    <col min="1" max="1" width="4.140625" style="19" customWidth="1"/>
    <col min="2" max="2" width="49.28515625" style="18" customWidth="1"/>
    <col min="3" max="8" width="13.7109375" style="17" customWidth="1"/>
    <col min="9" max="9" width="10.140625" bestFit="1" customWidth="1"/>
  </cols>
  <sheetData>
    <row r="1" spans="1:9" ht="34.5" customHeight="1">
      <c r="A1" s="32" t="s">
        <v>0</v>
      </c>
      <c r="B1" s="32"/>
      <c r="C1" s="32"/>
      <c r="D1" s="32"/>
      <c r="E1" s="32"/>
      <c r="F1" s="32"/>
      <c r="G1" s="32"/>
      <c r="H1"/>
    </row>
    <row r="2" spans="1:9" ht="15.75">
      <c r="A2" s="1"/>
      <c r="B2" s="24"/>
    </row>
    <row r="3" spans="1:9" ht="45">
      <c r="A3" s="2" t="s">
        <v>1</v>
      </c>
      <c r="B3" s="3" t="s">
        <v>2</v>
      </c>
      <c r="C3" s="3" t="s">
        <v>30</v>
      </c>
      <c r="D3" s="3" t="s">
        <v>37</v>
      </c>
      <c r="E3" s="3" t="s">
        <v>39</v>
      </c>
      <c r="F3" s="3" t="s">
        <v>40</v>
      </c>
      <c r="G3" s="3" t="s">
        <v>43</v>
      </c>
      <c r="H3" s="3" t="s">
        <v>44</v>
      </c>
    </row>
    <row r="4" spans="1:9" ht="15">
      <c r="A4" s="4" t="s">
        <v>3</v>
      </c>
      <c r="B4" s="5" t="s">
        <v>4</v>
      </c>
      <c r="C4" s="6">
        <v>25.1</v>
      </c>
      <c r="D4" s="6">
        <v>24.8</v>
      </c>
      <c r="E4" s="6">
        <v>24.8</v>
      </c>
      <c r="F4" s="6">
        <v>24.8</v>
      </c>
      <c r="G4" s="6">
        <v>24.8</v>
      </c>
      <c r="H4" s="6">
        <v>24.8</v>
      </c>
      <c r="I4" s="29"/>
    </row>
    <row r="5" spans="1:9" ht="30">
      <c r="A5" s="4" t="s">
        <v>5</v>
      </c>
      <c r="B5" s="5" t="s">
        <v>6</v>
      </c>
      <c r="C5" s="7">
        <v>1277</v>
      </c>
      <c r="D5" s="7">
        <v>900</v>
      </c>
      <c r="E5" s="7">
        <v>902</v>
      </c>
      <c r="F5" s="7">
        <v>919</v>
      </c>
      <c r="G5" s="7">
        <v>916</v>
      </c>
      <c r="H5" s="7">
        <v>907</v>
      </c>
      <c r="I5" s="30"/>
    </row>
    <row r="6" spans="1:9" ht="28.5">
      <c r="A6" s="34" t="s">
        <v>7</v>
      </c>
      <c r="B6" s="8" t="s">
        <v>10</v>
      </c>
      <c r="C6" s="9">
        <f t="shared" ref="C6:H6" si="0">SUM(C7:C25)</f>
        <v>241828.47</v>
      </c>
      <c r="D6" s="9">
        <f t="shared" si="0"/>
        <v>260436.80999999997</v>
      </c>
      <c r="E6" s="9">
        <f t="shared" si="0"/>
        <v>268471.28999999998</v>
      </c>
      <c r="F6" s="9">
        <f t="shared" si="0"/>
        <v>270132.92</v>
      </c>
      <c r="G6" s="9">
        <f t="shared" si="0"/>
        <v>266710.11</v>
      </c>
      <c r="H6" s="9">
        <f t="shared" si="0"/>
        <v>258205.75899999996</v>
      </c>
    </row>
    <row r="7" spans="1:9" ht="15">
      <c r="A7" s="35"/>
      <c r="B7" s="5" t="s">
        <v>11</v>
      </c>
      <c r="C7" s="11">
        <v>9768.49</v>
      </c>
      <c r="D7" s="11">
        <f>'[1]Я-1 '!$D$8+'[1]Я-1 '!$E$8</f>
        <v>7902</v>
      </c>
      <c r="E7" s="11">
        <f>'[1]Я-1 '!$Y$8+'[1]Я-1 '!$Z$8</f>
        <v>7949.7100000000009</v>
      </c>
      <c r="F7" s="11">
        <f>'[1]Ф-1'!$Y$8+'[1]Ф-1'!$Z$8</f>
        <v>7528.07</v>
      </c>
      <c r="G7" s="11">
        <f>'[1]М-1'!$Y$8+'[1]М-1'!$Z$8</f>
        <v>7301.92</v>
      </c>
      <c r="H7" s="26">
        <f>'[2]А-1'!$Y$8+'[2]А-1'!$Z$8</f>
        <v>7390.0670000000009</v>
      </c>
    </row>
    <row r="8" spans="1:9" ht="15">
      <c r="A8" s="35"/>
      <c r="B8" s="5" t="s">
        <v>12</v>
      </c>
      <c r="C8" s="12">
        <v>690.99999999999955</v>
      </c>
      <c r="D8" s="11">
        <f>'[1]Я-1 '!$D$9+'[1]Я-1 '!$E$9</f>
        <v>805.29999999999836</v>
      </c>
      <c r="E8" s="11">
        <f>'[1]Я-1 '!$Y$9+'[1]Я-1 '!$Z$9</f>
        <v>900.39999999999839</v>
      </c>
      <c r="F8" s="11">
        <f>'[1]Ф-1'!$Y$9+'[1]Ф-1'!$Z$9</f>
        <v>1153.4999999999984</v>
      </c>
      <c r="G8" s="11">
        <f>'[1]М-1'!$Y$9+'[1]М-1'!$Z$9</f>
        <v>994.3999999999985</v>
      </c>
      <c r="H8" s="26">
        <f>'[2]А-1'!$Y$9+'[2]А-1'!$Z$9</f>
        <v>912.29999999999859</v>
      </c>
    </row>
    <row r="9" spans="1:9" ht="15">
      <c r="A9" s="35"/>
      <c r="B9" s="14" t="s">
        <v>13</v>
      </c>
      <c r="C9" s="12">
        <v>28742</v>
      </c>
      <c r="D9" s="11">
        <f>'[1]Я-1 '!$D$10+'[1]Я-1 '!$E$10</f>
        <v>25904.399999999987</v>
      </c>
      <c r="E9" s="11">
        <f>'[1]Я-1 '!$Y$10+'[1]Я-1 '!$Z$10</f>
        <v>28754.099999999988</v>
      </c>
      <c r="F9" s="11">
        <f>'[1]Ф-1'!$Y$10+'[1]Ф-1'!$Z$10</f>
        <v>29882.299999999988</v>
      </c>
      <c r="G9" s="11">
        <f>'[1]М-1'!$Y$10+'[1]М-1'!$Z$10</f>
        <v>28525.799999999988</v>
      </c>
      <c r="H9" s="26">
        <f>'[2]А-1'!$Y$10+'[2]А-1'!$Z$10</f>
        <v>25492.299999999988</v>
      </c>
    </row>
    <row r="10" spans="1:9" ht="15">
      <c r="A10" s="35"/>
      <c r="B10" s="14" t="s">
        <v>14</v>
      </c>
      <c r="C10" s="12">
        <v>8294.9000000000015</v>
      </c>
      <c r="D10" s="11">
        <f>'[1]Я-1 '!$D$11+'[1]Я-1 '!$E$11</f>
        <v>12780.999999999998</v>
      </c>
      <c r="E10" s="11">
        <f>'[1]Я-1 '!$Y$11+'[1]Я-1 '!$Z$11</f>
        <v>11911.3</v>
      </c>
      <c r="F10" s="11">
        <f>'[1]Ф-1'!$Y$11+'[1]Ф-1'!$Z$11</f>
        <v>13175.799999999997</v>
      </c>
      <c r="G10" s="11">
        <f>'[1]М-1'!$Y$11+'[1]М-1'!$Z$11</f>
        <v>12964.999999999996</v>
      </c>
      <c r="H10" s="26">
        <f>'[2]А-1'!$Y$11+'[2]А-1'!$Z$11</f>
        <v>8873.5999999999985</v>
      </c>
    </row>
    <row r="11" spans="1:9" ht="15">
      <c r="A11" s="35"/>
      <c r="B11" s="5" t="s">
        <v>15</v>
      </c>
      <c r="C11" s="12">
        <v>35372.509999999995</v>
      </c>
      <c r="D11" s="11">
        <f>'[1]Я-1 '!$D$12+'[1]Я-1 '!$E$12</f>
        <v>30852.269999999982</v>
      </c>
      <c r="E11" s="11">
        <f>'[1]Я-1 '!$Y$12+'[1]Я-1 '!$Z$12</f>
        <v>33016.449999999983</v>
      </c>
      <c r="F11" s="11">
        <f>'[1]Ф-1'!$Y$12+'[1]Ф-1'!$Z$12</f>
        <v>32562.57999999998</v>
      </c>
      <c r="G11" s="11">
        <f>'[1]М-1'!$Y$12+'[1]М-1'!$Z$12</f>
        <v>31578.349999999984</v>
      </c>
      <c r="H11" s="26">
        <f>'[2]А-1'!$Y$12+'[2]А-1'!$Z$12</f>
        <v>30846.32999999998</v>
      </c>
    </row>
    <row r="12" spans="1:9" ht="15">
      <c r="A12" s="35"/>
      <c r="B12" s="5" t="s">
        <v>31</v>
      </c>
      <c r="C12" s="12">
        <v>3065.4600000000009</v>
      </c>
      <c r="D12" s="11">
        <f>'[1]Я-1 '!$D$13+'[1]Я-1 '!$E$13</f>
        <v>3977.66</v>
      </c>
      <c r="E12" s="11">
        <f>'[1]Я-1 '!$Y$13+'[1]Я-1 '!$Z$13</f>
        <v>4042.56</v>
      </c>
      <c r="F12" s="11">
        <f>'[1]Ф-1'!$Y$13+'[1]Ф-1'!$Z$13</f>
        <v>3999.76</v>
      </c>
      <c r="G12" s="11">
        <f>'[1]М-1'!$Y$13+'[1]М-1'!$Z$13</f>
        <v>3617.46</v>
      </c>
      <c r="H12" s="26">
        <f>'[2]А-1'!$Y$13+'[2]А-1'!$Z$13</f>
        <v>3804.7599999999998</v>
      </c>
    </row>
    <row r="13" spans="1:9" ht="15">
      <c r="A13" s="35"/>
      <c r="B13" s="14" t="s">
        <v>17</v>
      </c>
      <c r="C13" s="12">
        <v>5206</v>
      </c>
      <c r="D13" s="11">
        <f>'[1]Я-1 '!$D$14+'[1]Я-1 '!$E$14</f>
        <v>2252</v>
      </c>
      <c r="E13" s="11">
        <f>'[1]Я-1 '!$Y$14+'[1]Я-1 '!$Z$14</f>
        <v>2252</v>
      </c>
      <c r="F13" s="11">
        <f>'[1]Ф-1'!$Y$14+'[1]Ф-1'!$Z$14</f>
        <v>2252</v>
      </c>
      <c r="G13" s="11">
        <f>'[1]М-1'!$Y$14+'[1]М-1'!$Z$14</f>
        <v>2252</v>
      </c>
      <c r="H13" s="26">
        <f>'[1]А-1'!$Y$14+'[1]А-1'!$Z$14</f>
        <v>2252</v>
      </c>
    </row>
    <row r="14" spans="1:9" ht="15">
      <c r="A14" s="35"/>
      <c r="B14" s="14" t="s">
        <v>18</v>
      </c>
      <c r="C14" s="12">
        <v>51453.979999999996</v>
      </c>
      <c r="D14" s="11">
        <f>'[1]Я-1 '!$D$15+'[1]Я-1 '!$E$15</f>
        <v>60814.039999999986</v>
      </c>
      <c r="E14" s="11">
        <f>'[1]Я-1 '!$Y$15+'[1]Я-1 '!$Z$15</f>
        <v>63398.849999999991</v>
      </c>
      <c r="F14" s="11">
        <f>'[1]Ф-1'!$Y$15+'[1]Ф-1'!$Z$15</f>
        <v>63326.759999999987</v>
      </c>
      <c r="G14" s="11">
        <f>'[1]М-1'!$Y$15+'[1]М-1'!$Z$15</f>
        <v>63254.149999999987</v>
      </c>
      <c r="H14" s="26">
        <f>'[2]А-1'!$Y$15+'[2]А-1'!$Z$15</f>
        <v>62411.76999999999</v>
      </c>
    </row>
    <row r="15" spans="1:9" ht="15">
      <c r="A15" s="35"/>
      <c r="B15" s="14" t="s">
        <v>20</v>
      </c>
      <c r="C15" s="12">
        <v>13583.470000000001</v>
      </c>
      <c r="D15" s="11">
        <f>'[1]Я-1 '!$D$16+'[1]Я-1 '!$E$16</f>
        <v>18529.73</v>
      </c>
      <c r="E15" s="11">
        <f>'[1]Я-1 '!$Y$16+'[1]Я-1 '!$Z$16</f>
        <v>19000.03</v>
      </c>
      <c r="F15" s="11">
        <f>'[1]Ф-1'!$Y$16+'[1]Ф-1'!$Z$16</f>
        <v>19075.060000000001</v>
      </c>
      <c r="G15" s="11">
        <f>'[1]М-1'!$Y$16+'[1]М-1'!$Z$16</f>
        <v>18890.18</v>
      </c>
      <c r="H15" s="26">
        <f>'[2]А-1'!$Y$16+'[2]А-1'!$Z$16</f>
        <v>18781.932000000001</v>
      </c>
    </row>
    <row r="16" spans="1:9" ht="15">
      <c r="A16" s="35"/>
      <c r="B16" s="23" t="s">
        <v>29</v>
      </c>
      <c r="C16" s="13">
        <v>5156</v>
      </c>
      <c r="D16" s="11">
        <f>'[1]Я-1 '!$D$17+'[1]Я-1 '!$E$17</f>
        <v>8184.8000000000011</v>
      </c>
      <c r="E16" s="11">
        <f>'[1]Я-1 '!$Y$17+'[1]Я-1 '!$Z$17</f>
        <v>8435.7000000000007</v>
      </c>
      <c r="F16" s="11">
        <f>'[1]Ф-1'!$Y$17+'[1]Ф-1'!$Z$17</f>
        <v>8429.2000000000007</v>
      </c>
      <c r="G16" s="11">
        <f>'[1]М-1'!$Y$17+'[1]М-1'!$Z$17</f>
        <v>8388.1</v>
      </c>
      <c r="H16" s="26">
        <f>'[2]А-1'!$Y$17+'[2]А-1'!$Z$17</f>
        <v>8526.6000000000022</v>
      </c>
    </row>
    <row r="17" spans="1:9" ht="15">
      <c r="A17" s="35"/>
      <c r="B17" s="28" t="s">
        <v>38</v>
      </c>
      <c r="C17" s="12" t="s">
        <v>8</v>
      </c>
      <c r="D17" s="11">
        <f>'[1]Я-1 '!$D$18+'[1]Я-1 '!$E$18</f>
        <v>7984.4800000000014</v>
      </c>
      <c r="E17" s="11">
        <f>'[1]Я-1 '!$Y$18+'[1]Я-1 '!$Z$18</f>
        <v>8361.0600000000013</v>
      </c>
      <c r="F17" s="11">
        <f>'[1]Ф-1'!$Y$18+'[1]Ф-1'!$Z$18</f>
        <v>8267.2900000000009</v>
      </c>
      <c r="G17" s="11">
        <f>'[1]М-1'!$Y$18+'[1]М-1'!$Z$18</f>
        <v>8403.5400000000009</v>
      </c>
      <c r="H17" s="26">
        <f>'[2]А-1'!$Y$18+'[2]А-1'!$Z$18</f>
        <v>8363.35</v>
      </c>
    </row>
    <row r="18" spans="1:9" ht="15">
      <c r="A18" s="35"/>
      <c r="B18" s="23" t="s">
        <v>42</v>
      </c>
      <c r="C18" s="12" t="s">
        <v>8</v>
      </c>
      <c r="D18" s="12" t="s">
        <v>8</v>
      </c>
      <c r="E18" s="12" t="s">
        <v>8</v>
      </c>
      <c r="F18" s="11">
        <f>'[1]Ф-1'!$Y$19+'[1]Ф-1'!$Z$19</f>
        <v>31.47</v>
      </c>
      <c r="G18" s="11">
        <f>'[1]М-1'!$Y$19+'[1]М-1'!$Z$19</f>
        <v>90.08</v>
      </c>
      <c r="H18" s="26">
        <f>'[2]А-1'!$Y$19+'[2]А-1'!$Z$19</f>
        <v>101.62</v>
      </c>
      <c r="I18" s="25"/>
    </row>
    <row r="19" spans="1:9" ht="15">
      <c r="A19" s="35"/>
      <c r="B19" s="5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6">
        <v>0</v>
      </c>
    </row>
    <row r="20" spans="1:9" ht="15" customHeight="1">
      <c r="A20" s="35"/>
      <c r="B20" s="14" t="s">
        <v>21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6">
        <v>0</v>
      </c>
    </row>
    <row r="21" spans="1:9" ht="15">
      <c r="A21" s="35"/>
      <c r="B21" s="5" t="s">
        <v>33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6">
        <v>0</v>
      </c>
    </row>
    <row r="22" spans="1:9" ht="15">
      <c r="A22" s="35"/>
      <c r="B22" s="5" t="s">
        <v>22</v>
      </c>
      <c r="C22" s="13">
        <v>38062.04</v>
      </c>
      <c r="D22" s="13">
        <v>38062.04</v>
      </c>
      <c r="E22" s="13">
        <v>38062.04</v>
      </c>
      <c r="F22" s="13">
        <v>38062.04</v>
      </c>
      <c r="G22" s="13">
        <v>38062.04</v>
      </c>
      <c r="H22" s="27">
        <f>G22</f>
        <v>38062.04</v>
      </c>
    </row>
    <row r="23" spans="1:9" ht="15">
      <c r="A23" s="35"/>
      <c r="B23" s="5" t="s">
        <v>23</v>
      </c>
      <c r="C23" s="12">
        <v>18048.2</v>
      </c>
      <c r="D23" s="12">
        <v>18048.2</v>
      </c>
      <c r="E23" s="12">
        <v>18048.2</v>
      </c>
      <c r="F23" s="12">
        <v>18048.2</v>
      </c>
      <c r="G23" s="12">
        <v>18048.2</v>
      </c>
      <c r="H23" s="6">
        <f>G23</f>
        <v>18048.2</v>
      </c>
    </row>
    <row r="24" spans="1:9" ht="15">
      <c r="A24" s="35"/>
      <c r="B24" s="5" t="s">
        <v>24</v>
      </c>
      <c r="C24" s="12">
        <v>4156.6099999999997</v>
      </c>
      <c r="D24" s="12">
        <v>4156.6099999999997</v>
      </c>
      <c r="E24" s="12">
        <v>4156.6099999999997</v>
      </c>
      <c r="F24" s="12">
        <v>4156.6099999999997</v>
      </c>
      <c r="G24" s="12">
        <v>4156.6099999999997</v>
      </c>
      <c r="H24" s="6">
        <f>G24</f>
        <v>4156.6099999999997</v>
      </c>
    </row>
    <row r="25" spans="1:9" ht="15">
      <c r="A25" s="36"/>
      <c r="B25" s="14" t="s">
        <v>34</v>
      </c>
      <c r="C25" s="12">
        <v>20227.810000000001</v>
      </c>
      <c r="D25" s="11">
        <f>'[1]Я-1 '!$D$23+'[1]Я-1 '!$E$23</f>
        <v>20182.280000000002</v>
      </c>
      <c r="E25" s="11">
        <v>20182.280000000002</v>
      </c>
      <c r="F25" s="11">
        <v>20182.280000000002</v>
      </c>
      <c r="G25" s="11">
        <v>20182.280000000002</v>
      </c>
      <c r="H25" s="26">
        <f>G25</f>
        <v>20182.280000000002</v>
      </c>
    </row>
    <row r="26" spans="1:9" ht="28.5">
      <c r="A26" s="37" t="s">
        <v>9</v>
      </c>
      <c r="B26" s="8" t="s">
        <v>19</v>
      </c>
      <c r="C26" s="9">
        <v>190556.77</v>
      </c>
      <c r="D26" s="9">
        <f>SUM(D27:D45)</f>
        <v>211698.71999999994</v>
      </c>
      <c r="E26" s="9">
        <f>SUM(E27:E45)</f>
        <v>222376.01999999996</v>
      </c>
      <c r="F26" s="9">
        <f>SUM(F27:F45)</f>
        <v>221562.40999999995</v>
      </c>
      <c r="G26" s="9">
        <f>SUM(G27:G45)</f>
        <v>224257.73999999993</v>
      </c>
      <c r="H26" s="9">
        <f>SUM(H27:H45)</f>
        <v>224951.46899999998</v>
      </c>
      <c r="I26" s="25"/>
    </row>
    <row r="27" spans="1:9" ht="15">
      <c r="A27" s="37"/>
      <c r="B27" s="5" t="s">
        <v>11</v>
      </c>
      <c r="C27" s="10">
        <v>6778.8899999999994</v>
      </c>
      <c r="D27" s="10">
        <f>D7-'[3]Д-1 '!$M$8-'[3]Д-1 '!$O$8</f>
        <v>6462.91</v>
      </c>
      <c r="E27" s="10">
        <f>E7-'[1]Я-1 '!$M$8-'[1]Я-1 '!$O$8</f>
        <v>6555.3700000000008</v>
      </c>
      <c r="F27" s="10">
        <f>F7-'[1]Ф-1'!$M$8-'[1]Ф-1'!$O$8</f>
        <v>6108.579999999999</v>
      </c>
      <c r="G27" s="10">
        <f>G7-'[1]М-1'!$O$8-'[1]М-1'!$M$8</f>
        <v>5931.58</v>
      </c>
      <c r="H27" s="31">
        <f>H7-'[2]А-1'!$M$32</f>
        <v>6022.947000000001</v>
      </c>
      <c r="I27" s="25"/>
    </row>
    <row r="28" spans="1:9" ht="15">
      <c r="A28" s="37"/>
      <c r="B28" s="5" t="s">
        <v>12</v>
      </c>
      <c r="C28" s="10">
        <v>106.89999999999958</v>
      </c>
      <c r="D28" s="10">
        <f>D8-'[3]Д-1 '!$M$9-'[3]Д-1 '!$O$9</f>
        <v>208.29999999999836</v>
      </c>
      <c r="E28" s="10">
        <f>E8-'[1]Я-1 '!$M$9-'[1]Я-1 '!$O$9</f>
        <v>248.39999999999839</v>
      </c>
      <c r="F28" s="10">
        <f>F8-'[1]Ф-1'!$M$9-'[1]Ф-1'!$O$9</f>
        <v>338.69999999999834</v>
      </c>
      <c r="G28" s="10">
        <f>G8-'[1]М-1'!$O$9-'[1]М-1'!$M$9</f>
        <v>440.99999999999852</v>
      </c>
      <c r="H28" s="31">
        <f>H8-'[2]А-1'!$M$33</f>
        <v>309.99999999999864</v>
      </c>
      <c r="I28" s="25"/>
    </row>
    <row r="29" spans="1:9" ht="15">
      <c r="A29" s="37"/>
      <c r="B29" s="14" t="s">
        <v>13</v>
      </c>
      <c r="C29" s="10">
        <v>20438.400000000001</v>
      </c>
      <c r="D29" s="10">
        <f>D9-'[3]Д-1 '!$M$10-'[3]Д-1 '!$O$10</f>
        <v>17576.799999999988</v>
      </c>
      <c r="E29" s="10">
        <f>E9-'[1]Я-1 '!$M$10-'[1]Я-1 '!$O$10</f>
        <v>19643.499999999985</v>
      </c>
      <c r="F29" s="10">
        <f>F9-'[1]Ф-1'!$M$10-'[1]Ф-1'!$O$10</f>
        <v>20420.299999999988</v>
      </c>
      <c r="G29" s="10">
        <f>G9-'[1]М-1'!$M$10-'[1]М-1'!$O$10</f>
        <v>21485.499999999989</v>
      </c>
      <c r="H29" s="31">
        <f>H9-'[2]А-1'!$M$34</f>
        <v>21098.19999999999</v>
      </c>
      <c r="I29" s="25"/>
    </row>
    <row r="30" spans="1:9" ht="15">
      <c r="A30" s="37"/>
      <c r="B30" s="14" t="s">
        <v>14</v>
      </c>
      <c r="C30" s="10">
        <v>5398.2000000000016</v>
      </c>
      <c r="D30" s="10">
        <f>D10-'[3]Д-1 '!$M$11-'[3]Д-1 '!$O$11</f>
        <v>7249.5999999999985</v>
      </c>
      <c r="E30" s="10">
        <f>E10-'[1]Я-1 '!$M$11-'[1]Я-1 '!$O$11</f>
        <v>10068.199999999999</v>
      </c>
      <c r="F30" s="10">
        <f>F10-'[1]Ф-1'!$M$11-'[1]Ф-1'!$O$11</f>
        <v>8523.7999999999956</v>
      </c>
      <c r="G30" s="10">
        <f>G10-'[1]М-1'!$M$11-'[1]М-1'!$O$11</f>
        <v>9674.9999999999964</v>
      </c>
      <c r="H30" s="31">
        <f>H10-'[2]А-1'!$M$35</f>
        <v>10440.699999999999</v>
      </c>
      <c r="I30" s="25"/>
    </row>
    <row r="31" spans="1:9" ht="15">
      <c r="A31" s="37"/>
      <c r="B31" s="5" t="s">
        <v>15</v>
      </c>
      <c r="C31" s="10">
        <v>24287.839999999997</v>
      </c>
      <c r="D31" s="10">
        <f>D11-'[3]Д-1 '!$M$12-'[3]Д-1 '!$O$12</f>
        <v>21112.00999999998</v>
      </c>
      <c r="E31" s="10">
        <f>E11-'[1]Я-1 '!$M$12-'[1]Я-1 '!$O$12</f>
        <v>22433.709999999985</v>
      </c>
      <c r="F31" s="10">
        <f>F11-'[1]Ф-1'!$M$12-'[1]Ф-1'!$O$12</f>
        <v>22471.429999999982</v>
      </c>
      <c r="G31" s="10">
        <f>G11-'[1]М-1'!$M$12-'[1]М-1'!$O$12</f>
        <v>21880.919999999984</v>
      </c>
      <c r="H31" s="31">
        <f>H11-'[2]А-1'!$M$36</f>
        <v>22374.049999999981</v>
      </c>
      <c r="I31" s="25"/>
    </row>
    <row r="32" spans="1:9" ht="15">
      <c r="A32" s="37"/>
      <c r="B32" s="5" t="s">
        <v>31</v>
      </c>
      <c r="C32" s="10">
        <v>900.42000000000098</v>
      </c>
      <c r="D32" s="10">
        <f>D12-'[3]Д-1 '!$M$13-'[3]Д-1 '!$O$13</f>
        <v>1385.2599999999998</v>
      </c>
      <c r="E32" s="10">
        <f>E12-'[1]Я-1 '!$M$13-'[1]Я-1 '!$O$13</f>
        <v>2060.66</v>
      </c>
      <c r="F32" s="10">
        <f>F12-'[1]Ф-1'!$M$13-'[1]Ф-1'!$O$13</f>
        <v>1937.5600000000004</v>
      </c>
      <c r="G32" s="10">
        <f>G12-'[1]М-1'!$M$13-'[1]М-1'!$O$13</f>
        <v>2078.7599999999998</v>
      </c>
      <c r="H32" s="31">
        <f>H12-'[2]А-1'!$M$37</f>
        <v>2076.0599999999995</v>
      </c>
      <c r="I32" s="25"/>
    </row>
    <row r="33" spans="1:10" ht="15">
      <c r="A33" s="37"/>
      <c r="B33" s="14" t="s">
        <v>17</v>
      </c>
      <c r="C33" s="10">
        <v>5206</v>
      </c>
      <c r="D33" s="10">
        <f>D13-'[3]Д-1 '!$M$14-'[3]Д-1 '!$O$14</f>
        <v>2252</v>
      </c>
      <c r="E33" s="10">
        <f>E13-'[1]Я-1 '!$M$14-'[1]Я-1 '!$O$14</f>
        <v>2252</v>
      </c>
      <c r="F33" s="10">
        <f>F13-'[1]Ф-1'!$M$14-'[1]Ф-1'!$O$14</f>
        <v>2252</v>
      </c>
      <c r="G33" s="10">
        <f>G13-'[1]М-1'!$M$14-'[1]М-1'!$O$14</f>
        <v>2252</v>
      </c>
      <c r="H33" s="31">
        <f>H13-'[1]А-1'!$M$14-'[1]А-1'!$O$14</f>
        <v>2252</v>
      </c>
      <c r="I33" s="25"/>
    </row>
    <row r="34" spans="1:10" ht="15">
      <c r="A34" s="37"/>
      <c r="B34" s="14" t="str">
        <f>B14</f>
        <v>ООО УК "ПОК и ТС"</v>
      </c>
      <c r="C34" s="10">
        <v>39082.079999999994</v>
      </c>
      <c r="D34" s="10">
        <f>D14-'[3]Д-1 '!$M$15-'[3]Д-1 '!$O$15</f>
        <v>47896.689999999988</v>
      </c>
      <c r="E34" s="10">
        <f>E14-'[1]Я-1 '!$M$15-'[1]Я-1 '!$O$15</f>
        <v>50154.399999999994</v>
      </c>
      <c r="F34" s="10">
        <f>F14-'[1]Ф-1'!$M$15-'[1]Ф-1'!$O$15</f>
        <v>51037.849999999991</v>
      </c>
      <c r="G34" s="10">
        <f>G14-'[1]М-1'!$M$15-'[1]М-1'!$O$15</f>
        <v>51726.459999999985</v>
      </c>
      <c r="H34" s="31">
        <f>H14-'[2]А-1'!$M$39</f>
        <v>51309.51999999999</v>
      </c>
      <c r="I34" s="25"/>
    </row>
    <row r="35" spans="1:10" ht="15">
      <c r="A35" s="37"/>
      <c r="B35" s="14" t="s">
        <v>20</v>
      </c>
      <c r="C35" s="10">
        <v>9648.6500000000015</v>
      </c>
      <c r="D35" s="10">
        <f>D15-'[3]Д-1 '!$M$17-'[3]Д-1 '!$O$17</f>
        <v>16525.559999999998</v>
      </c>
      <c r="E35" s="10">
        <f>E15-'[1]Я-1 '!$M$16-'[1]Я-1 '!$O$16</f>
        <v>17210.28</v>
      </c>
      <c r="F35" s="10">
        <f>F15-'[1]Ф-1'!$M$16-'[1]Ф-1'!$O$16</f>
        <v>17275.300000000003</v>
      </c>
      <c r="G35" s="10">
        <f>G15-'[1]М-1'!$M$16-'[1]М-1'!$O$16</f>
        <v>17070.95</v>
      </c>
      <c r="H35" s="31">
        <f>H15-'[2]А-1'!$M$40</f>
        <v>17026.042000000001</v>
      </c>
      <c r="I35" s="25"/>
    </row>
    <row r="36" spans="1:10" ht="15">
      <c r="A36" s="37"/>
      <c r="B36" s="23" t="s">
        <v>29</v>
      </c>
      <c r="C36" s="13">
        <v>3331.8</v>
      </c>
      <c r="D36" s="10">
        <f>D16-'[3]Д-1 '!$M$18-'[3]Д-1 '!$O$18</f>
        <v>6445.9000000000015</v>
      </c>
      <c r="E36" s="10">
        <f>E16-'[1]Я-1 '!$M$17-'[1]Я-1 '!$O$17</f>
        <v>6469.3000000000011</v>
      </c>
      <c r="F36" s="10">
        <f>F16-'[1]Ф-1'!$M$17-'[1]Ф-1'!$O$17</f>
        <v>6573.8</v>
      </c>
      <c r="G36" s="10">
        <f>G16-'[1]М-1'!$M$17-'[1]М-1'!$O$17</f>
        <v>6759.9000000000005</v>
      </c>
      <c r="H36" s="31">
        <f>H16-'[2]А-1'!$M$41</f>
        <v>6737.1000000000022</v>
      </c>
      <c r="I36" s="25"/>
    </row>
    <row r="37" spans="1:10" ht="15">
      <c r="A37" s="37"/>
      <c r="B37" s="21" t="s">
        <v>38</v>
      </c>
      <c r="C37" s="12" t="s">
        <v>8</v>
      </c>
      <c r="D37" s="10">
        <f>D17-'[3]Д-1 '!$M$19-'[3]Д-1 '!$O$19</f>
        <v>4134.5600000000022</v>
      </c>
      <c r="E37" s="10">
        <f>E17-'[1]Я-1 '!$M$18-'[1]Я-1 '!$O$18</f>
        <v>4831.0700000000006</v>
      </c>
      <c r="F37" s="10">
        <f>F17-'[1]Ф-1'!$M$18-'[1]Ф-1'!$O$18</f>
        <v>4173.9600000000009</v>
      </c>
      <c r="G37" s="10">
        <f>G17-'[1]М-1'!$M$18-'[1]М-1'!$O$18</f>
        <v>4486.2700000000004</v>
      </c>
      <c r="H37" s="6">
        <f>H17-'[2]А-1'!$M$42</f>
        <v>4823.91</v>
      </c>
      <c r="I37" s="25"/>
    </row>
    <row r="38" spans="1:10" ht="15">
      <c r="A38" s="37"/>
      <c r="B38" s="23" t="str">
        <f>B18</f>
        <v>ООО УК "МКД-Сервис"</v>
      </c>
      <c r="C38" s="12" t="s">
        <v>8</v>
      </c>
      <c r="D38" s="12" t="s">
        <v>8</v>
      </c>
      <c r="E38" s="12" t="s">
        <v>8</v>
      </c>
      <c r="F38" s="10">
        <f>F18-'[1]Ф-1'!$O$19-'[1]Ф-1'!$M$19</f>
        <v>0</v>
      </c>
      <c r="G38" s="10">
        <f>G18-'[1]М-1'!$O$19-'[1]М-1'!$M$19</f>
        <v>20.269999999999996</v>
      </c>
      <c r="H38" s="31">
        <f>H18-'[2]А-1'!$M$43</f>
        <v>31.810000000000002</v>
      </c>
      <c r="I38" s="25"/>
    </row>
    <row r="39" spans="1:10" ht="15">
      <c r="A39" s="37"/>
      <c r="B39" s="5" t="s">
        <v>16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31">
        <v>0</v>
      </c>
      <c r="I39" s="25"/>
    </row>
    <row r="40" spans="1:10" ht="15.75" customHeight="1">
      <c r="A40" s="37"/>
      <c r="B40" s="14" t="s">
        <v>21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31">
        <v>0</v>
      </c>
      <c r="I40" s="25"/>
    </row>
    <row r="41" spans="1:10" ht="15">
      <c r="A41" s="37"/>
      <c r="B41" s="5" t="s">
        <v>33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6">
        <v>0</v>
      </c>
      <c r="I41" s="25"/>
      <c r="J41" s="25"/>
    </row>
    <row r="42" spans="1:10" ht="15">
      <c r="A42" s="37"/>
      <c r="B42" s="5" t="s">
        <v>22</v>
      </c>
      <c r="C42" s="13">
        <v>38062.04</v>
      </c>
      <c r="D42" s="13">
        <v>38062.04</v>
      </c>
      <c r="E42" s="13">
        <v>38062.04</v>
      </c>
      <c r="F42" s="13">
        <v>38062.04</v>
      </c>
      <c r="G42" s="13">
        <v>38062.04</v>
      </c>
      <c r="H42" s="27">
        <v>38062.04</v>
      </c>
    </row>
    <row r="43" spans="1:10" ht="15">
      <c r="A43" s="37"/>
      <c r="B43" s="5" t="s">
        <v>23</v>
      </c>
      <c r="C43" s="13">
        <v>18048.2</v>
      </c>
      <c r="D43" s="13">
        <v>18048.2</v>
      </c>
      <c r="E43" s="13">
        <v>18048.2</v>
      </c>
      <c r="F43" s="13">
        <v>18048.2</v>
      </c>
      <c r="G43" s="13">
        <v>18048.2</v>
      </c>
      <c r="H43" s="27">
        <v>18048.2</v>
      </c>
    </row>
    <row r="44" spans="1:10" ht="15">
      <c r="A44" s="37"/>
      <c r="B44" s="5" t="s">
        <v>24</v>
      </c>
      <c r="C44" s="13">
        <v>4156.6099999999997</v>
      </c>
      <c r="D44" s="13">
        <v>4156.6099999999997</v>
      </c>
      <c r="E44" s="13">
        <v>4156.6099999999997</v>
      </c>
      <c r="F44" s="13">
        <v>4156.6099999999997</v>
      </c>
      <c r="G44" s="13">
        <v>4156.6099999999997</v>
      </c>
      <c r="H44" s="27">
        <v>4156.6099999999997</v>
      </c>
    </row>
    <row r="45" spans="1:10" ht="15">
      <c r="A45" s="37"/>
      <c r="B45" s="14" t="s">
        <v>35</v>
      </c>
      <c r="C45" s="10">
        <v>15110.74</v>
      </c>
      <c r="D45" s="10">
        <v>20182.280000000002</v>
      </c>
      <c r="E45" s="10">
        <v>20182.280000000002</v>
      </c>
      <c r="F45" s="10">
        <v>20182.280000000002</v>
      </c>
      <c r="G45" s="10">
        <v>20182.280000000002</v>
      </c>
      <c r="H45" s="31">
        <v>20182.280000000002</v>
      </c>
    </row>
    <row r="46" spans="1:10" ht="15">
      <c r="A46" s="15"/>
      <c r="B46" s="16"/>
    </row>
    <row r="47" spans="1:10" ht="32.25" customHeight="1">
      <c r="A47" s="15"/>
      <c r="B47" s="38" t="s">
        <v>41</v>
      </c>
      <c r="C47" s="38"/>
      <c r="D47" s="38"/>
      <c r="E47" s="38"/>
    </row>
    <row r="48" spans="1:10" ht="16.5" customHeight="1">
      <c r="B48" s="33" t="s">
        <v>25</v>
      </c>
      <c r="C48" s="33"/>
    </row>
    <row r="49" spans="1:5" ht="16.5" customHeight="1">
      <c r="A49" s="20"/>
      <c r="B49" s="33" t="s">
        <v>32</v>
      </c>
      <c r="C49" s="33"/>
    </row>
    <row r="50" spans="1:5" ht="16.5" customHeight="1">
      <c r="A50" s="20"/>
      <c r="B50" s="33" t="s">
        <v>27</v>
      </c>
      <c r="C50" s="33"/>
      <c r="D50" s="33"/>
      <c r="E50" s="33"/>
    </row>
    <row r="51" spans="1:5" ht="16.5" customHeight="1">
      <c r="A51" s="20"/>
      <c r="B51" s="33" t="s">
        <v>26</v>
      </c>
      <c r="C51" s="33"/>
      <c r="D51" s="33"/>
      <c r="E51" s="33"/>
    </row>
    <row r="52" spans="1:5" ht="15" customHeight="1">
      <c r="A52" s="20"/>
      <c r="B52" s="33" t="s">
        <v>28</v>
      </c>
      <c r="C52" s="33"/>
      <c r="D52" s="33"/>
      <c r="E52" s="33"/>
    </row>
    <row r="53" spans="1:5" ht="17.25" customHeight="1">
      <c r="A53"/>
      <c r="B53" s="33" t="s">
        <v>36</v>
      </c>
      <c r="C53" s="33"/>
      <c r="D53" s="33"/>
      <c r="E53" s="33"/>
    </row>
    <row r="54" spans="1:5" ht="17.25" customHeight="1">
      <c r="A54"/>
      <c r="B54" s="33"/>
      <c r="C54" s="33"/>
    </row>
    <row r="55" spans="1:5">
      <c r="B55" s="22"/>
    </row>
  </sheetData>
  <mergeCells count="11">
    <mergeCell ref="A1:G1"/>
    <mergeCell ref="B53:E53"/>
    <mergeCell ref="B54:C54"/>
    <mergeCell ref="A6:A25"/>
    <mergeCell ref="A26:A45"/>
    <mergeCell ref="B48:C48"/>
    <mergeCell ref="B49:C49"/>
    <mergeCell ref="B47:E47"/>
    <mergeCell ref="B50:E50"/>
    <mergeCell ref="B51:E51"/>
    <mergeCell ref="B52:E52"/>
  </mergeCells>
  <printOptions horizontalCentered="1"/>
  <pageMargins left="0.15748031496062992" right="0.15748031496062992" top="0.15748031496062992" bottom="0.19685039370078741" header="0.15748031496062992" footer="0.1574803149606299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Адм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Ekonom2</cp:lastModifiedBy>
  <cp:lastPrinted>2019-06-05T07:42:19Z</cp:lastPrinted>
  <dcterms:created xsi:type="dcterms:W3CDTF">2016-01-21T13:48:40Z</dcterms:created>
  <dcterms:modified xsi:type="dcterms:W3CDTF">2019-06-05T07:42:26Z</dcterms:modified>
</cp:coreProperties>
</file>